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7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<sst xmlns="http://schemas.openxmlformats.org/spreadsheetml/2006/main" count="1285" uniqueCount="332">
  <si>
    <t>01-04-2016</t>
  </si>
  <si>
    <t>Форма 2.1. Общие сведения о многоквартирном доме по ул. Надежденский 1/1</t>
  </si>
  <si>
    <t>Сведения о способе формирования фонда капитального ремонта</t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</si>
  <si>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оборудовании и системах инженерно-технического обеспечения, входящих в состав общего имущества в многоквартирном доме по ул. Надежденский 1/1</t>
    </r>
  </si>
  <si>
    <t>Фасады (заполняется по каждому типу фасада)</t>
  </si>
  <si>
    <t>Лифты (заполняется для каждого лифта)</t>
  </si>
  <si>
    <t>Форма 2.3. Сведения о выполняемых работах (оказываемых услугах) по содержанию и ремонту общего имущества в МКД по адресу ул. Надежденский 1/1, иных услугах, связанных с достижением целей управления многоквартирным домом</t>
  </si>
  <si>
    <t>Годовая плановая стоимость работ (услуг)</t>
  </si>
  <si>
    <t>Текущий ремонт</t>
  </si>
  <si>
    <t>Форма 2.4. Сведения об оказываемых коммунальных услугах по ул. Надежденский 1/1</t>
  </si>
  <si>
    <t>Форма 2.5.Сведения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 по ул. Надежденский  1/1</t>
  </si>
  <si>
    <t xml:space="preserve">Размещение телекоммуникационного  оборудования </t>
  </si>
  <si>
    <t>Публичное акционерное общество "Вымпелком"</t>
  </si>
  <si>
    <t>15-02-2011</t>
  </si>
  <si>
    <t>№102</t>
  </si>
  <si>
    <t>ООО "Сеть"</t>
  </si>
  <si>
    <t>11.02.2013 г.</t>
  </si>
  <si>
    <t>080213/01-ТЭО</t>
  </si>
  <si>
    <t>Авансовые платежи потребителей  (на начало периода)</t>
  </si>
  <si>
    <t>за содержание дома</t>
  </si>
  <si>
    <t>за текущий  ремонт</t>
  </si>
  <si>
    <t xml:space="preserve">за услуги управления </t>
  </si>
  <si>
    <t xml:space="preserve">денежных средств от потребителей </t>
  </si>
  <si>
    <t>целевых взносов от  потребителей</t>
  </si>
  <si>
    <t>субсидий</t>
  </si>
  <si>
    <t>  денежных средств от использования общего имущества</t>
  </si>
  <si>
    <t>Годовая фактическая стоимость работ (услуг)</t>
  </si>
  <si>
    <t>Аварийная служба систем отопления ИТП</t>
  </si>
  <si>
    <t>Детальный перечень выполненных работв рамках выбранной работы (услуги)</t>
  </si>
  <si>
    <t>Переодичность  выполнения работ</t>
  </si>
  <si>
    <t>июнь,август</t>
  </si>
  <si>
    <t>кв.м.</t>
  </si>
  <si>
    <t xml:space="preserve">Ремонт </t>
  </si>
  <si>
    <t>Авансовые платежи потребителей (на начало периода)</t>
  </si>
  <si>
    <t>задолженность потребителей</t>
  </si>
  <si>
    <t>Авансовые платежи потребителей (на конец периода)</t>
  </si>
  <si>
    <r>
      <t xml:space="preserve">Информация о ведении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</si>
  <si>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</si>
  <si>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</si>
  <si>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</si>
  <si>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</si>
  <si>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</si>
  <si>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</si>
  <si>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</si>
  <si>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</t>
  </si>
  <si>
    <t>Протокол общего собрания собственников</t>
  </si>
  <si>
    <t>Договор управления</t>
  </si>
  <si>
    <t>113у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</si>
  <si>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</si>
  <si>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</si>
  <si>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</si>
  <si>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 xml:space="preserve">Адрес многоквартирного дома Адрес многоквартирного дома Адрес многоквартирного дома Адрес многоквартирного дома </t>
  </si>
  <si>
    <t>Ставропольский край</t>
  </si>
  <si>
    <t>г. Ставрополь</t>
  </si>
  <si>
    <t>ул. Надежденский</t>
  </si>
  <si>
    <t>1</t>
  </si>
  <si>
    <t xml:space="preserve">Год постройки </t>
  </si>
  <si>
    <t>Год ввода дома в эксплуатацию</t>
  </si>
  <si>
    <t>Серия, тип постройки здания</t>
  </si>
  <si>
    <t>кирпичный</t>
  </si>
  <si>
    <t>Тип дома</t>
  </si>
  <si>
    <t xml:space="preserve">многоквартирный </t>
  </si>
  <si>
    <t>Количество этажей:</t>
  </si>
  <si>
    <t xml:space="preserve">-         наибольшее                   </t>
  </si>
  <si>
    <t>ед.</t>
  </si>
  <si>
    <t>-         наименьшее</t>
  </si>
  <si>
    <t xml:space="preserve">Количество подъездов                  </t>
  </si>
  <si>
    <t>Количество лифтов</t>
  </si>
  <si>
    <t>нет</t>
  </si>
  <si>
    <t>Количество помещений:</t>
  </si>
  <si>
    <t xml:space="preserve">-         жилых                   -         жилых                   </t>
  </si>
  <si>
    <t>-         нежилых-         нежилых</t>
  </si>
  <si>
    <t>Общая площадь дома, в том числе:</t>
  </si>
  <si>
    <t>кв. м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</si>
  <si>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</si>
  <si>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</si>
  <si>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</si>
  <si>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>Кадастровый номер земельного участка, на котором расположен дом</t>
  </si>
  <si>
    <t>26:12:0318 12 :1036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</si>
  <si>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</si>
  <si>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</si>
  <si>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</si>
  <si>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</si>
  <si>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</si>
  <si>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</si>
  <si>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r>
      <t xml:space="preserve">28.    </t>
    </r>
    <r>
      <rPr>
        <b/>
        <sz val="10"/>
        <color indexed="8"/>
        <rFont val="Times New Roman"/>
        <family val="1"/>
      </rPr>
      <t> </t>
    </r>
  </si>
  <si>
    <t>Дополнительная информация</t>
  </si>
  <si>
    <t>Элементы благоустройства</t>
  </si>
  <si>
    <r>
      <t xml:space="preserve">29.    </t>
    </r>
    <r>
      <rPr>
        <b/>
        <sz val="10"/>
        <color indexed="8"/>
        <rFont val="Times New Roman"/>
        <family val="1"/>
      </rPr>
      <t> </t>
    </r>
  </si>
  <si>
    <t>Детская площадка</t>
  </si>
  <si>
    <r>
      <t xml:space="preserve">30.    </t>
    </r>
    <r>
      <rPr>
        <b/>
        <sz val="10"/>
        <color indexed="8"/>
        <rFont val="Times New Roman"/>
        <family val="1"/>
      </rPr>
      <t> </t>
    </r>
  </si>
  <si>
    <t>Спортивная площадка</t>
  </si>
  <si>
    <r>
      <t xml:space="preserve">31.    </t>
    </r>
    <r>
      <rPr>
        <b/>
        <sz val="10"/>
        <color indexed="8"/>
        <rFont val="Times New Roman"/>
        <family val="1"/>
      </rPr>
      <t> </t>
    </r>
  </si>
  <si>
    <t>Другое</t>
  </si>
  <si>
    <t>Значение</t>
  </si>
  <si>
    <t>Фундамент</t>
  </si>
  <si>
    <t>Тип фундамента</t>
  </si>
  <si>
    <t xml:space="preserve">бетонные блоки по ж/б подушкам </t>
  </si>
  <si>
    <t>Стены и перекрытия</t>
  </si>
  <si>
    <t>Тип перекрытий</t>
  </si>
  <si>
    <t>Железобетонные</t>
  </si>
  <si>
    <t>Материал несущих стен</t>
  </si>
  <si>
    <t xml:space="preserve"> кирпичные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</si>
  <si>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</si>
  <si>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</si>
  <si>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</si>
  <si>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</si>
  <si>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</si>
  <si>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</si>
  <si>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 xml:space="preserve">мягкая 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</si>
  <si>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</si>
  <si>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</si>
  <si>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</si>
  <si>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</si>
  <si>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</si>
  <si>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</si>
  <si>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</si>
  <si>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</si>
  <si>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</si>
  <si>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</si>
  <si>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</si>
  <si>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</si>
  <si>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</t>
  </si>
  <si>
    <t>Тип прибора учета</t>
  </si>
  <si>
    <t>Без интерфейса передачи данных</t>
  </si>
  <si>
    <t>Единица измерения</t>
  </si>
  <si>
    <t>куб. м</t>
  </si>
  <si>
    <t xml:space="preserve">Дата ввода в эксплуатацию  </t>
  </si>
  <si>
    <t>Нет</t>
  </si>
  <si>
    <t xml:space="preserve">Дата поверки / замены прибора учета </t>
  </si>
  <si>
    <t>Водоотведение</t>
  </si>
  <si>
    <t>Отсутствует, установка не требуется</t>
  </si>
  <si>
    <t>Горячее водоснабжение</t>
  </si>
  <si>
    <t>Отопление</t>
  </si>
  <si>
    <t>Гкал/кв. м</t>
  </si>
  <si>
    <t>Электроснабжение</t>
  </si>
  <si>
    <t>Установлен</t>
  </si>
  <si>
    <t>кВт/ч</t>
  </si>
  <si>
    <t>Газоснабжение</t>
  </si>
  <si>
    <t xml:space="preserve">Отсутствует 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</si>
  <si>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</si>
  <si>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</si>
  <si>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</si>
  <si>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</si>
  <si>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</si>
  <si>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</si>
  <si>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</si>
  <si>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</si>
  <si>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Квартирное (квартирный котел)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</si>
  <si>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</si>
  <si>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</si>
  <si>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</si>
  <si>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</si>
  <si>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</si>
  <si>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</si>
  <si>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</si>
  <si>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</si>
  <si>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</si>
  <si>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Приточно-вытяжная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</si>
  <si>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</si>
  <si>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</si>
  <si>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</si>
  <si>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</si>
  <si>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</si>
  <si>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</si>
  <si>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</si>
  <si>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>Дата</t>
  </si>
  <si>
    <t>Наименование работы (услуги)</t>
  </si>
  <si>
    <t>Стоимость на единицу измерения</t>
  </si>
  <si>
    <t>руб.</t>
  </si>
  <si>
    <t>Номер</t>
  </si>
  <si>
    <t>ИНН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</si>
  <si>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</si>
  <si>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м/п</t>
  </si>
  <si>
    <r>
      <t xml:space="preserve">7.       </t>
    </r>
    <r>
      <rPr>
        <b/>
        <sz val="10"/>
        <color indexed="8"/>
        <rFont val="Times New Roman"/>
        <family val="1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</si>
  <si>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</rPr>
      <t> </t>
    </r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</si>
  <si>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</si>
  <si>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</si>
  <si>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</si>
  <si>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</si>
  <si>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</si>
  <si>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</rPr>
      <t> </t>
    </r>
  </si>
  <si>
    <t xml:space="preserve"> </t>
  </si>
  <si>
    <t xml:space="preserve"> Проведение дератизации и дезинсекции помещений</t>
  </si>
  <si>
    <t>сентябрь</t>
  </si>
  <si>
    <t xml:space="preserve">Работы по содержанию придомовой территории </t>
  </si>
  <si>
    <t>понедельник, суббота, покос (май,август)</t>
  </si>
  <si>
    <t>Управление многоквартирным домом</t>
  </si>
  <si>
    <t>постоянно</t>
  </si>
  <si>
    <t xml:space="preserve">Аварийная служба систем водоснабжения и канализации </t>
  </si>
  <si>
    <t>непрерывно в течение года</t>
  </si>
  <si>
    <t>Аварийная служба систем отопления</t>
  </si>
  <si>
    <t xml:space="preserve">Аварийная служба систем электроснабжения </t>
  </si>
  <si>
    <t>б/н</t>
  </si>
  <si>
    <t xml:space="preserve">Услуги по начислению и сбору платежей </t>
  </si>
  <si>
    <t>Вид коммунальной услуги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</si>
  <si>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</si>
  <si>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</si>
  <si>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</si>
  <si>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</si>
  <si>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</si>
  <si>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</si>
  <si>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региональная тарифная комиссия Ставропольского края</t>
  </si>
  <si>
    <t xml:space="preserve">Дата начала действия тарифа </t>
  </si>
  <si>
    <t>Норматив потребления коммунальной услуги в жилых помещениях</t>
  </si>
  <si>
    <t>куб.м.</t>
  </si>
  <si>
    <r>
      <t xml:space="preserve">11.    </t>
    </r>
    <r>
      <rPr>
        <b/>
        <sz val="10"/>
        <rFont val="Times New Roman"/>
        <family val="1"/>
      </rPr>
      <t> </t>
    </r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</si>
  <si>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</si>
  <si>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</si>
  <si>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r>
      <t xml:space="preserve">12.    </t>
    </r>
    <r>
      <rPr>
        <b/>
        <sz val="10"/>
        <rFont val="Times New Roman"/>
        <family val="1"/>
      </rPr>
      <t> </t>
    </r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</si>
  <si>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</si>
  <si>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Министерство ЖКХ Ставропольского края</t>
  </si>
  <si>
    <t>Гкал</t>
  </si>
  <si>
    <r>
      <t xml:space="preserve">12.    </t>
    </r>
    <r>
      <rPr>
        <b/>
        <sz val="10"/>
        <color indexed="8"/>
        <rFont val="Times New Roman"/>
        <family val="1"/>
      </rPr>
      <t> </t>
    </r>
  </si>
  <si>
    <t>20.11.2014</t>
  </si>
  <si>
    <t>Тариф, установленный для потребителей (с газовыми плитами) (Одноставочный тариф)</t>
  </si>
  <si>
    <t>Тариф, установленный для потребителей (с газовыми плитами) (Дневная зона (пиковая и полупиковая))</t>
  </si>
  <si>
    <t>Тариф, установленный для потребителей (с газовыми плитами) (Ночная зона)</t>
  </si>
  <si>
    <t>Тариф, установленный для потребителей (с электроплитами) (Одноставочный тариф)</t>
  </si>
  <si>
    <t>Тариф, установленный для потребителей (с электроплитами) (Дневная зона (пиковая и полупиковая))</t>
  </si>
  <si>
    <t>Тариф, установленный для потребителей (с электроплитами) (Ночная зона)</t>
  </si>
  <si>
    <r>
      <t xml:space="preserve">9.       </t>
    </r>
    <r>
      <rPr>
        <b/>
        <sz val="10"/>
        <color indexed="8"/>
        <rFont val="Times New Roman"/>
        <family val="1"/>
      </rPr>
      <t> </t>
    </r>
  </si>
  <si>
    <r>
      <t xml:space="preserve">10.    </t>
    </r>
    <r>
      <rPr>
        <b/>
        <sz val="10"/>
        <color indexed="8"/>
        <rFont val="Times New Roman"/>
        <family val="1"/>
      </rPr>
      <t> </t>
    </r>
  </si>
  <si>
    <r>
      <t xml:space="preserve">11.    </t>
    </r>
    <r>
      <rPr>
        <b/>
        <sz val="10"/>
        <color indexed="8"/>
        <rFont val="Times New Roman"/>
        <family val="1"/>
      </rPr>
      <t> </t>
    </r>
  </si>
  <si>
    <r>
      <t xml:space="preserve">1.       </t>
    </r>
    <r>
      <rPr>
        <b/>
        <sz val="10"/>
        <rFont val="Times New Roman"/>
        <family val="1"/>
      </rPr>
      <t> </t>
    </r>
  </si>
  <si>
    <r>
      <t xml:space="preserve">2.       </t>
    </r>
    <r>
      <rPr>
        <b/>
        <sz val="10"/>
        <rFont val="Times New Roman"/>
        <family val="1"/>
      </rPr>
      <t> </t>
    </r>
  </si>
  <si>
    <r>
      <t xml:space="preserve">3.       </t>
    </r>
    <r>
      <rPr>
        <b/>
        <sz val="10"/>
        <rFont val="Times New Roman"/>
        <family val="1"/>
      </rPr>
      <t> </t>
    </r>
  </si>
  <si>
    <t>не предоставляется</t>
  </si>
  <si>
    <t>Наименование объекта общего имущества</t>
  </si>
  <si>
    <t>Лестничные клетки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</si>
  <si>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</si>
  <si>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</si>
  <si>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</si>
  <si>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</si>
  <si>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</si>
  <si>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</si>
  <si>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</si>
  <si>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</si>
  <si>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</si>
  <si>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</si>
  <si>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Владелец специального счета</t>
  </si>
  <si>
    <t>НОСК  «Фонд капитального ремонта общего имущества МКД» Ставропольского края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</si>
  <si>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</si>
  <si>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</si>
  <si>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сведений нет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</si>
  <si>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</si>
  <si>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</si>
  <si>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</si>
  <si>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ПДФ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</si>
  <si>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</si>
  <si>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</si>
  <si>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</si>
  <si>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</si>
  <si>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 xml:space="preserve">Получено денежных средств, в т. ч: 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</si>
  <si>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</si>
  <si>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</si>
  <si>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</si>
  <si>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</si>
  <si>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</si>
  <si>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</si>
  <si>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</si>
  <si>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</si>
  <si>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</si>
  <si>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</si>
  <si>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</si>
  <si>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</si>
  <si>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</si>
  <si>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</si>
  <si>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</si>
  <si>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</si>
  <si>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</si>
  <si>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</si>
  <si>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</si>
  <si>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</si>
  <si>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</si>
  <si>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</si>
  <si>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</si>
  <si>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>Холодное водоснабжение и водоотведение</t>
  </si>
  <si>
    <t>Общий объем потребления  (один счетчик на три дома)</t>
  </si>
  <si>
    <t>провайдеры</t>
  </si>
  <si>
    <t>итого</t>
  </si>
  <si>
    <t>ремонт</t>
  </si>
  <si>
    <t>Проведение осмотров, необходимых для надлежащего содержания конструктивных элементов МКД</t>
  </si>
  <si>
    <t>Работы, выполняемые в целях надлежащего содержания электрооборудования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</si>
  <si>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</si>
  <si>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электрооборудования в многоквартирном доме</t>
  </si>
  <si>
    <t>МУП «Водоканал»</t>
  </si>
  <si>
    <t>48/15/14</t>
  </si>
  <si>
    <t>АО «Теплосеть»</t>
  </si>
  <si>
    <t>АО «Ставропольэнергосбыт»</t>
  </si>
  <si>
    <t>Выполненные работы (оказанные услуги) по содержанию общего имущества и текущему ремонту в отчетном периоде</t>
  </si>
  <si>
    <t>за текущий  ремонт (отдельная строка)</t>
  </si>
  <si>
    <t>содержание</t>
  </si>
  <si>
    <t>47/1</t>
  </si>
  <si>
    <t>29.05.2017</t>
  </si>
  <si>
    <t>01.07.2017</t>
  </si>
  <si>
    <t>48/2</t>
  </si>
  <si>
    <t>11.03.2016</t>
  </si>
  <si>
    <t>51/1</t>
  </si>
  <si>
    <t>29.05.17</t>
  </si>
  <si>
    <t>160;161</t>
  </si>
  <si>
    <t xml:space="preserve"> задолженность жителей</t>
  </si>
  <si>
    <t>Электроэнергия по нормативу</t>
  </si>
  <si>
    <t>Водоснабжение по нормативу</t>
  </si>
  <si>
    <t>Теплоэнергия по нормативу</t>
  </si>
  <si>
    <t xml:space="preserve"> задолженность  жителей</t>
  </si>
  <si>
    <t>Результат по дому</t>
  </si>
  <si>
    <t>Ремонт групповых считков</t>
  </si>
  <si>
    <t>Смена ПП трубы в подвале</t>
  </si>
  <si>
    <t>Ремонт подъезда</t>
  </si>
  <si>
    <t>Подготовка дома к сезонной эксплуатации</t>
  </si>
  <si>
    <t>Форма 2.8. Отчет об исполнении Управляющей компании "Авантаж" договора управления смет доходов и расходов по ул. Надежденский, 1/1</t>
  </si>
  <si>
    <t>01.04.2019</t>
  </si>
  <si>
    <t>01.01.2018</t>
  </si>
  <si>
    <t>31.12.2018</t>
  </si>
  <si>
    <t>Текущий ремонт (резерв)</t>
  </si>
  <si>
    <t>Переходящие остатки денежных средств (на начало периода) 01.01.2018 г.:</t>
  </si>
  <si>
    <t>отсутствует,нет технической возможности</t>
  </si>
  <si>
    <t>Отсутствует, нет технической возможности</t>
  </si>
  <si>
    <t>01.01.2019</t>
  </si>
  <si>
    <t>6,36/7,11</t>
  </si>
  <si>
    <t>23.05.2018</t>
  </si>
  <si>
    <t>1/2018</t>
  </si>
  <si>
    <t>Прилагается</t>
  </si>
  <si>
    <t>108,68</t>
  </si>
  <si>
    <t>218441,64</t>
  </si>
  <si>
    <t>35390,021</t>
  </si>
  <si>
    <t>107846,23</t>
  </si>
  <si>
    <t>65125,18</t>
  </si>
  <si>
    <t>11980,69</t>
  </si>
  <si>
    <t>187267,69</t>
  </si>
  <si>
    <t>31068,56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</si>
</sst>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\-yyyy"/>
    <numFmt numFmtId="173" formatCode="dd/mm/yy"/>
    <numFmt numFmtId="174" formatCode="0.0000"/>
    <numFmt numFmtId="175" formatCode="0.000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33" applyFont="1" applyAlignment="1">
      <alignment horizontal="center" vertical="center"/>
      <protection/>
    </xf>
    <xf numFmtId="0" fontId="3" fillId="0" borderId="0" xfId="33" applyFont="1">
      <alignment/>
      <protection/>
    </xf>
    <xf numFmtId="0" fontId="2" fillId="0" borderId="0" xfId="33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49" fontId="3" fillId="0" borderId="12" xfId="33" applyNumberFormat="1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left"/>
      <protection/>
    </xf>
    <xf numFmtId="0" fontId="3" fillId="0" borderId="13" xfId="33" applyFont="1" applyBorder="1" applyAlignment="1">
      <alignment horizontal="left" vertical="center" wrapText="1" indent="1"/>
      <protection/>
    </xf>
    <xf numFmtId="2" fontId="3" fillId="0" borderId="12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/>
      <protection/>
    </xf>
    <xf numFmtId="49" fontId="5" fillId="0" borderId="12" xfId="33" applyNumberFormat="1" applyFont="1" applyBorder="1" applyAlignment="1">
      <alignment horizontal="center" vertical="center" wrapText="1"/>
      <protection/>
    </xf>
    <xf numFmtId="0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33" applyFont="1" applyBorder="1" applyAlignment="1">
      <alignment vertical="center" wrapText="1"/>
      <protection/>
    </xf>
    <xf numFmtId="4" fontId="2" fillId="0" borderId="0" xfId="33" applyNumberFormat="1">
      <alignment/>
      <protection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33" applyFont="1" applyBorder="1" applyAlignment="1">
      <alignment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8" xfId="33" applyFont="1" applyBorder="1" applyAlignment="1">
      <alignment horizontal="left" vertical="center" wrapText="1" inden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33" applyFont="1" applyBorder="1" applyAlignment="1">
      <alignment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49" fontId="3" fillId="0" borderId="19" xfId="33" applyNumberFormat="1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vertical="center" wrapText="1"/>
      <protection/>
    </xf>
    <xf numFmtId="0" fontId="3" fillId="0" borderId="14" xfId="33" applyFont="1" applyBorder="1">
      <alignment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left" vertical="center" wrapText="1" indent="1"/>
      <protection/>
    </xf>
    <xf numFmtId="49" fontId="6" fillId="0" borderId="19" xfId="33" applyNumberFormat="1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173" fontId="6" fillId="0" borderId="19" xfId="33" applyNumberFormat="1" applyFont="1" applyBorder="1" applyAlignment="1">
      <alignment horizontal="center" vertical="center" wrapText="1"/>
      <protection/>
    </xf>
    <xf numFmtId="14" fontId="6" fillId="0" borderId="19" xfId="33" applyNumberFormat="1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left" vertical="center" wrapText="1"/>
      <protection/>
    </xf>
    <xf numFmtId="2" fontId="6" fillId="0" borderId="19" xfId="33" applyNumberFormat="1" applyFont="1" applyBorder="1" applyAlignment="1">
      <alignment horizontal="center" vertical="center" wrapText="1"/>
      <protection/>
    </xf>
    <xf numFmtId="174" fontId="6" fillId="0" borderId="19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>
      <alignment/>
      <protection/>
    </xf>
    <xf numFmtId="0" fontId="3" fillId="0" borderId="19" xfId="33" applyFont="1" applyBorder="1">
      <alignment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2" fontId="5" fillId="0" borderId="19" xfId="33" applyNumberFormat="1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center" vertical="center" wrapText="1"/>
      <protection/>
    </xf>
    <xf numFmtId="14" fontId="8" fillId="0" borderId="19" xfId="33" applyNumberFormat="1" applyFont="1" applyBorder="1" applyAlignment="1">
      <alignment horizontal="center" vertical="center" wrapText="1"/>
      <protection/>
    </xf>
    <xf numFmtId="49" fontId="8" fillId="0" borderId="19" xfId="33" applyNumberFormat="1" applyFont="1" applyBorder="1" applyAlignment="1">
      <alignment horizontal="center" vertical="center" wrapText="1"/>
      <protection/>
    </xf>
    <xf numFmtId="175" fontId="8" fillId="0" borderId="19" xfId="33" applyNumberFormat="1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174" fontId="5" fillId="0" borderId="19" xfId="33" applyNumberFormat="1" applyFont="1" applyBorder="1" applyAlignment="1">
      <alignment horizontal="center" vertical="center" wrapText="1"/>
      <protection/>
    </xf>
    <xf numFmtId="0" fontId="6" fillId="0" borderId="20" xfId="33" applyFont="1" applyBorder="1" applyAlignment="1">
      <alignment horizontal="left" vertical="center" wrapText="1" indent="1"/>
      <protection/>
    </xf>
    <xf numFmtId="0" fontId="6" fillId="0" borderId="21" xfId="33" applyFont="1" applyBorder="1" applyAlignment="1">
      <alignment vertical="center" wrapText="1"/>
      <protection/>
    </xf>
    <xf numFmtId="0" fontId="6" fillId="0" borderId="21" xfId="33" applyFont="1" applyBorder="1" applyAlignment="1">
      <alignment horizontal="center" vertical="center" wrapText="1"/>
      <protection/>
    </xf>
    <xf numFmtId="0" fontId="6" fillId="0" borderId="22" xfId="33" applyFont="1" applyBorder="1" applyAlignment="1">
      <alignment horizontal="center" vertical="center" wrapText="1"/>
      <protection/>
    </xf>
    <xf numFmtId="2" fontId="3" fillId="0" borderId="19" xfId="33" applyNumberFormat="1" applyFont="1" applyBorder="1" applyAlignment="1">
      <alignment horizontal="center" vertical="center" wrapText="1"/>
      <protection/>
    </xf>
    <xf numFmtId="2" fontId="2" fillId="0" borderId="0" xfId="33" applyNumberFormat="1">
      <alignment/>
      <protection/>
    </xf>
    <xf numFmtId="4" fontId="3" fillId="0" borderId="26" xfId="0" applyNumberFormat="1" applyFont="1" applyBorder="1" applyAlignment="1">
      <alignment horizontal="center" vertical="center" wrapText="1"/>
    </xf>
    <xf numFmtId="0" fontId="8" fillId="0" borderId="19" xfId="33" applyNumberFormat="1" applyFont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44" fillId="0" borderId="19" xfId="33" applyFont="1" applyBorder="1" applyAlignment="1">
      <alignment horizontal="center" vertical="center" wrapText="1"/>
      <protection/>
    </xf>
    <xf numFmtId="4" fontId="3" fillId="0" borderId="29" xfId="0" applyNumberFormat="1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center" vertical="center" wrapText="1"/>
    </xf>
    <xf numFmtId="0" fontId="4" fillId="0" borderId="30" xfId="33" applyFont="1" applyBorder="1" applyAlignment="1">
      <alignment horizontal="center" vertical="center" wrapText="1"/>
      <protection/>
    </xf>
    <xf numFmtId="0" fontId="4" fillId="0" borderId="31" xfId="33" applyFont="1" applyBorder="1" applyAlignment="1">
      <alignment horizontal="center" vertical="center" wrapText="1"/>
      <protection/>
    </xf>
    <xf numFmtId="0" fontId="4" fillId="0" borderId="32" xfId="33" applyFont="1" applyBorder="1" applyAlignment="1">
      <alignment horizontal="center" vertical="center" wrapText="1"/>
      <protection/>
    </xf>
    <xf numFmtId="0" fontId="3" fillId="0" borderId="33" xfId="33" applyFont="1" applyBorder="1" applyAlignment="1">
      <alignment horizontal="center" vertical="center" wrapText="1"/>
      <protection/>
    </xf>
    <xf numFmtId="0" fontId="4" fillId="0" borderId="34" xfId="33" applyFont="1" applyBorder="1" applyAlignment="1">
      <alignment vertical="center" wrapText="1"/>
      <protection/>
    </xf>
    <xf numFmtId="0" fontId="3" fillId="0" borderId="34" xfId="33" applyFont="1" applyBorder="1" applyAlignment="1">
      <alignment horizontal="center" vertical="center" wrapText="1"/>
      <protection/>
    </xf>
    <xf numFmtId="49" fontId="3" fillId="0" borderId="35" xfId="33" applyNumberFormat="1" applyFont="1" applyBorder="1" applyAlignment="1">
      <alignment horizontal="center" vertical="center" wrapText="1"/>
      <protection/>
    </xf>
    <xf numFmtId="0" fontId="3" fillId="0" borderId="34" xfId="33" applyFont="1" applyBorder="1" applyAlignment="1">
      <alignment horizontal="left" vertical="center" wrapText="1"/>
      <protection/>
    </xf>
    <xf numFmtId="0" fontId="3" fillId="0" borderId="35" xfId="33" applyFont="1" applyBorder="1" applyAlignment="1">
      <alignment horizontal="center" vertical="center" wrapText="1"/>
      <protection/>
    </xf>
    <xf numFmtId="14" fontId="5" fillId="0" borderId="35" xfId="33" applyNumberFormat="1" applyFont="1" applyBorder="1" applyAlignment="1">
      <alignment horizontal="center" vertical="center" wrapText="1"/>
      <protection/>
    </xf>
    <xf numFmtId="14" fontId="3" fillId="0" borderId="35" xfId="33" applyNumberFormat="1" applyFont="1" applyBorder="1" applyAlignment="1">
      <alignment horizontal="center" vertical="center" wrapText="1"/>
      <protection/>
    </xf>
    <xf numFmtId="0" fontId="3" fillId="0" borderId="34" xfId="33" applyFont="1" applyBorder="1" applyAlignment="1">
      <alignment vertical="center" wrapText="1"/>
      <protection/>
    </xf>
    <xf numFmtId="49" fontId="3" fillId="0" borderId="35" xfId="33" applyNumberFormat="1" applyFont="1" applyBorder="1" applyAlignment="1">
      <alignment horizontal="left" vertical="center" wrapText="1"/>
      <protection/>
    </xf>
    <xf numFmtId="49" fontId="5" fillId="0" borderId="35" xfId="33" applyNumberFormat="1" applyFont="1" applyBorder="1" applyAlignment="1">
      <alignment horizontal="left" vertical="center" wrapText="1"/>
      <protection/>
    </xf>
    <xf numFmtId="0" fontId="5" fillId="0" borderId="35" xfId="33" applyNumberFormat="1" applyFont="1" applyBorder="1" applyAlignment="1">
      <alignment horizontal="left" vertical="center" wrapText="1"/>
      <protection/>
    </xf>
    <xf numFmtId="0" fontId="3" fillId="0" borderId="34" xfId="33" applyFont="1" applyBorder="1" applyAlignment="1">
      <alignment horizontal="left" vertical="center" wrapText="1" indent="4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4" fillId="0" borderId="34" xfId="33" applyFont="1" applyBorder="1" applyAlignment="1">
      <alignment horizontal="center" vertical="center" wrapText="1"/>
      <protection/>
    </xf>
    <xf numFmtId="0" fontId="3" fillId="0" borderId="36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vertical="center" wrapText="1"/>
      <protection/>
    </xf>
    <xf numFmtId="0" fontId="4" fillId="0" borderId="37" xfId="33" applyFont="1" applyBorder="1" applyAlignment="1">
      <alignment horizontal="center" vertical="center" wrapText="1"/>
      <protection/>
    </xf>
    <xf numFmtId="0" fontId="5" fillId="0" borderId="38" xfId="33" applyFont="1" applyBorder="1" applyAlignment="1">
      <alignment horizontal="center" vertical="center" wrapText="1"/>
      <protection/>
    </xf>
    <xf numFmtId="0" fontId="4" fillId="0" borderId="32" xfId="33" applyFont="1" applyBorder="1" applyAlignment="1">
      <alignment horizontal="left" vertical="center" wrapText="1"/>
      <protection/>
    </xf>
    <xf numFmtId="0" fontId="3" fillId="0" borderId="33" xfId="33" applyFont="1" applyBorder="1" applyAlignment="1">
      <alignment horizontal="left" vertical="center" wrapText="1" indent="1"/>
      <protection/>
    </xf>
    <xf numFmtId="0" fontId="5" fillId="0" borderId="35" xfId="33" applyFont="1" applyBorder="1" applyAlignment="1">
      <alignment horizontal="left" vertical="center" wrapText="1"/>
      <protection/>
    </xf>
    <xf numFmtId="0" fontId="3" fillId="0" borderId="35" xfId="33" applyFont="1" applyBorder="1" applyAlignment="1">
      <alignment horizontal="left" vertical="center" wrapText="1"/>
      <protection/>
    </xf>
    <xf numFmtId="172" fontId="5" fillId="0" borderId="35" xfId="33" applyNumberFormat="1" applyFont="1" applyBorder="1" applyAlignment="1">
      <alignment horizontal="left" vertical="center" wrapText="1"/>
      <protection/>
    </xf>
    <xf numFmtId="172" fontId="5" fillId="0" borderId="35" xfId="33" applyNumberFormat="1" applyFont="1" applyFill="1" applyBorder="1" applyAlignment="1">
      <alignment horizontal="left" vertical="center" wrapText="1"/>
      <protection/>
    </xf>
    <xf numFmtId="0" fontId="3" fillId="0" borderId="36" xfId="33" applyFont="1" applyBorder="1" applyAlignment="1">
      <alignment horizontal="left" vertical="center" wrapText="1" indent="1"/>
      <protection/>
    </xf>
    <xf numFmtId="0" fontId="3" fillId="0" borderId="37" xfId="33" applyFont="1" applyBorder="1" applyAlignment="1">
      <alignment horizontal="center" vertical="center" wrapText="1"/>
      <protection/>
    </xf>
    <xf numFmtId="0" fontId="3" fillId="0" borderId="38" xfId="33" applyFont="1" applyBorder="1" applyAlignment="1">
      <alignment horizontal="left" vertical="center" wrapText="1"/>
      <protection/>
    </xf>
    <xf numFmtId="0" fontId="3" fillId="0" borderId="33" xfId="33" applyFont="1" applyBorder="1" applyAlignment="1">
      <alignment horizontal="center" vertical="center" wrapText="1"/>
      <protection/>
    </xf>
    <xf numFmtId="0" fontId="3" fillId="0" borderId="34" xfId="33" applyFont="1" applyBorder="1" applyAlignment="1">
      <alignment horizontal="left" vertical="center" wrapText="1"/>
      <protection/>
    </xf>
    <xf numFmtId="0" fontId="4" fillId="0" borderId="39" xfId="33" applyFont="1" applyBorder="1" applyAlignment="1">
      <alignment vertical="center" wrapText="1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vertical="center" wrapText="1"/>
      <protection/>
    </xf>
    <xf numFmtId="0" fontId="4" fillId="0" borderId="14" xfId="33" applyFont="1" applyBorder="1" applyAlignment="1">
      <alignment vertical="center" wrapText="1"/>
      <protection/>
    </xf>
    <xf numFmtId="0" fontId="4" fillId="0" borderId="19" xfId="33" applyFont="1" applyBorder="1" applyAlignment="1">
      <alignment vertical="center" wrapText="1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left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vertical="center" wrapText="1"/>
      <protection/>
    </xf>
    <xf numFmtId="0" fontId="7" fillId="0" borderId="14" xfId="33" applyFont="1" applyBorder="1" applyAlignment="1">
      <alignment vertical="center" wrapText="1"/>
      <protection/>
    </xf>
    <xf numFmtId="0" fontId="7" fillId="0" borderId="19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33" applyFont="1" applyBorder="1" applyAlignment="1">
      <alignment vertical="center" wrapText="1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44" fillId="0" borderId="43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D16384"/>
    </sheetView>
  </sheetViews>
  <sheetFormatPr defaultColWidth="8.7109375" defaultRowHeight="12.75"/>
  <cols>
    <col min="1" max="1" width="7.28125" style="1" customWidth="1"/>
    <col min="2" max="2" width="49.140625" style="2" customWidth="1"/>
    <col min="3" max="3" width="9.00390625" style="2" customWidth="1"/>
    <col min="4" max="4" width="20.140625" style="2" customWidth="1"/>
    <col min="5" max="16384" width="8.7109375" style="3" customWidth="1"/>
  </cols>
  <sheetData>
    <row r="1" spans="1:4" ht="15.75" thickBot="1">
      <c r="A1" s="133" t="s">
        <v>1</v>
      </c>
      <c r="B1" s="133"/>
      <c r="C1" s="133"/>
      <c r="D1" s="133"/>
    </row>
    <row r="2" spans="1:4" ht="25.5">
      <c r="A2" s="99" t="s">
        <v>37</v>
      </c>
      <c r="B2" s="100" t="s">
        <v>38</v>
      </c>
      <c r="C2" s="100" t="s">
        <v>39</v>
      </c>
      <c r="D2" s="101" t="s">
        <v>40</v>
      </c>
    </row>
    <row r="3" spans="1:4" ht="15">
      <c r="A3" s="102">
        <v>1</v>
      </c>
      <c r="B3" s="103" t="s">
        <v>41</v>
      </c>
      <c r="C3" s="104" t="s">
        <v>42</v>
      </c>
      <c r="D3" s="105"/>
    </row>
    <row r="4" spans="1:4" ht="15.75" customHeight="1">
      <c r="A4" s="132" t="s">
        <v>43</v>
      </c>
      <c r="B4" s="132"/>
      <c r="C4" s="132"/>
      <c r="D4" s="132"/>
    </row>
    <row r="5" spans="1:4" ht="41.25" customHeight="1">
      <c r="A5" s="130">
        <v>2</v>
      </c>
      <c r="B5" s="131" t="s">
        <v>44</v>
      </c>
      <c r="C5" s="104" t="s">
        <v>42</v>
      </c>
      <c r="D5" s="107" t="s">
        <v>45</v>
      </c>
    </row>
    <row r="6" spans="1:4" ht="15">
      <c r="A6" s="130"/>
      <c r="B6" s="131"/>
      <c r="C6" s="104" t="s">
        <v>42</v>
      </c>
      <c r="D6" s="108">
        <v>42039</v>
      </c>
    </row>
    <row r="7" spans="1:4" ht="15">
      <c r="A7" s="130"/>
      <c r="B7" s="131"/>
      <c r="C7" s="104" t="s">
        <v>42</v>
      </c>
      <c r="D7" s="107">
        <v>1</v>
      </c>
    </row>
    <row r="8" spans="1:4" ht="12.75" customHeight="1">
      <c r="A8" s="130">
        <v>3</v>
      </c>
      <c r="B8" s="131" t="s">
        <v>46</v>
      </c>
      <c r="C8" s="104" t="s">
        <v>42</v>
      </c>
      <c r="D8" s="109">
        <v>42064</v>
      </c>
    </row>
    <row r="9" spans="1:4" ht="15">
      <c r="A9" s="130"/>
      <c r="B9" s="131"/>
      <c r="C9" s="104" t="s">
        <v>42</v>
      </c>
      <c r="D9" s="109">
        <v>42125</v>
      </c>
    </row>
    <row r="10" spans="1:4" ht="15">
      <c r="A10" s="130"/>
      <c r="B10" s="131"/>
      <c r="C10" s="104" t="s">
        <v>42</v>
      </c>
      <c r="D10" s="107" t="s">
        <v>47</v>
      </c>
    </row>
    <row r="11" spans="1:4" ht="15.75" customHeight="1">
      <c r="A11" s="132" t="s">
        <v>2</v>
      </c>
      <c r="B11" s="132"/>
      <c r="C11" s="132"/>
      <c r="D11" s="132"/>
    </row>
    <row r="12" spans="1:4" ht="36" customHeight="1">
      <c r="A12" s="102">
        <v>4</v>
      </c>
      <c r="B12" s="110" t="s">
        <v>48</v>
      </c>
      <c r="C12" s="104" t="s">
        <v>42</v>
      </c>
      <c r="D12" s="107" t="s">
        <v>49</v>
      </c>
    </row>
    <row r="13" spans="1:4" ht="15.75" customHeight="1">
      <c r="A13" s="132" t="s">
        <v>50</v>
      </c>
      <c r="B13" s="132"/>
      <c r="C13" s="132"/>
      <c r="D13" s="132"/>
    </row>
    <row r="14" spans="1:4" ht="12.75" customHeight="1">
      <c r="A14" s="130">
        <v>5</v>
      </c>
      <c r="B14" s="131" t="s">
        <v>51</v>
      </c>
      <c r="C14" s="104" t="s">
        <v>42</v>
      </c>
      <c r="D14" s="111" t="s">
        <v>52</v>
      </c>
    </row>
    <row r="15" spans="1:4" ht="15">
      <c r="A15" s="130"/>
      <c r="B15" s="131"/>
      <c r="C15" s="104" t="s">
        <v>42</v>
      </c>
      <c r="D15" s="111" t="s">
        <v>53</v>
      </c>
    </row>
    <row r="16" spans="1:4" ht="15">
      <c r="A16" s="130"/>
      <c r="B16" s="131"/>
      <c r="C16" s="104" t="s">
        <v>42</v>
      </c>
      <c r="D16" s="112" t="s">
        <v>54</v>
      </c>
    </row>
    <row r="17" spans="1:4" ht="15">
      <c r="A17" s="130"/>
      <c r="B17" s="131"/>
      <c r="C17" s="104" t="s">
        <v>42</v>
      </c>
      <c r="D17" s="113">
        <v>1</v>
      </c>
    </row>
    <row r="18" spans="1:4" ht="15">
      <c r="A18" s="130"/>
      <c r="B18" s="131"/>
      <c r="C18" s="104" t="s">
        <v>42</v>
      </c>
      <c r="D18" s="112" t="s">
        <v>55</v>
      </c>
    </row>
    <row r="19" spans="1:4" ht="12.75" customHeight="1">
      <c r="A19" s="130">
        <v>6</v>
      </c>
      <c r="B19" s="106" t="s">
        <v>56</v>
      </c>
      <c r="C19" s="104"/>
      <c r="D19" s="107">
        <v>1984</v>
      </c>
    </row>
    <row r="20" spans="1:4" ht="15">
      <c r="A20" s="130"/>
      <c r="B20" s="110" t="s">
        <v>57</v>
      </c>
      <c r="C20" s="104" t="s">
        <v>42</v>
      </c>
      <c r="D20" s="107">
        <v>1984</v>
      </c>
    </row>
    <row r="21" spans="1:4" ht="15">
      <c r="A21" s="102">
        <v>7</v>
      </c>
      <c r="B21" s="110" t="s">
        <v>58</v>
      </c>
      <c r="C21" s="104" t="s">
        <v>42</v>
      </c>
      <c r="D21" s="107" t="s">
        <v>59</v>
      </c>
    </row>
    <row r="22" spans="1:4" ht="15">
      <c r="A22" s="102">
        <v>8</v>
      </c>
      <c r="B22" s="110" t="s">
        <v>60</v>
      </c>
      <c r="C22" s="104" t="s">
        <v>42</v>
      </c>
      <c r="D22" s="107" t="s">
        <v>61</v>
      </c>
    </row>
    <row r="23" spans="1:4" ht="15">
      <c r="A23" s="102">
        <v>9</v>
      </c>
      <c r="B23" s="110" t="s">
        <v>62</v>
      </c>
      <c r="C23" s="104" t="s">
        <v>42</v>
      </c>
      <c r="D23" s="107"/>
    </row>
    <row r="24" spans="1:4" ht="15">
      <c r="A24" s="102">
        <v>10</v>
      </c>
      <c r="B24" s="114" t="s">
        <v>63</v>
      </c>
      <c r="C24" s="104" t="s">
        <v>64</v>
      </c>
      <c r="D24" s="115">
        <v>5</v>
      </c>
    </row>
    <row r="25" spans="1:4" ht="15">
      <c r="A25" s="102">
        <v>11</v>
      </c>
      <c r="B25" s="114" t="s">
        <v>65</v>
      </c>
      <c r="C25" s="104" t="s">
        <v>64</v>
      </c>
      <c r="D25" s="115">
        <v>5</v>
      </c>
    </row>
    <row r="26" spans="1:4" ht="15">
      <c r="A26" s="102">
        <v>12</v>
      </c>
      <c r="B26" s="110" t="s">
        <v>66</v>
      </c>
      <c r="C26" s="104" t="s">
        <v>64</v>
      </c>
      <c r="D26" s="115">
        <v>1</v>
      </c>
    </row>
    <row r="27" spans="1:4" ht="15">
      <c r="A27" s="102">
        <v>13</v>
      </c>
      <c r="B27" s="110" t="s">
        <v>67</v>
      </c>
      <c r="C27" s="104" t="s">
        <v>64</v>
      </c>
      <c r="D27" s="115" t="s">
        <v>68</v>
      </c>
    </row>
    <row r="28" spans="1:4" ht="15">
      <c r="A28" s="102">
        <v>14</v>
      </c>
      <c r="B28" s="110" t="s">
        <v>69</v>
      </c>
      <c r="C28" s="104" t="s">
        <v>42</v>
      </c>
      <c r="D28" s="115"/>
    </row>
    <row r="29" spans="1:4" ht="15">
      <c r="A29" s="102">
        <v>15</v>
      </c>
      <c r="B29" s="114" t="s">
        <v>70</v>
      </c>
      <c r="C29" s="104" t="s">
        <v>64</v>
      </c>
      <c r="D29" s="115">
        <v>24</v>
      </c>
    </row>
    <row r="30" spans="1:4" ht="15">
      <c r="A30" s="102">
        <v>16</v>
      </c>
      <c r="B30" s="114" t="s">
        <v>71</v>
      </c>
      <c r="C30" s="104" t="s">
        <v>64</v>
      </c>
      <c r="D30" s="115" t="s">
        <v>68</v>
      </c>
    </row>
    <row r="31" spans="1:4" ht="15">
      <c r="A31" s="102">
        <v>17</v>
      </c>
      <c r="B31" s="110" t="s">
        <v>72</v>
      </c>
      <c r="C31" s="104" t="s">
        <v>73</v>
      </c>
      <c r="D31" s="115">
        <v>1611.2</v>
      </c>
    </row>
    <row r="32" spans="1:4" ht="15">
      <c r="A32" s="102">
        <v>18</v>
      </c>
      <c r="B32" s="114" t="s">
        <v>74</v>
      </c>
      <c r="C32" s="104" t="s">
        <v>73</v>
      </c>
      <c r="D32" s="115">
        <v>1261.7</v>
      </c>
    </row>
    <row r="33" spans="1:4" ht="15">
      <c r="A33" s="102">
        <v>19</v>
      </c>
      <c r="B33" s="114" t="s">
        <v>75</v>
      </c>
      <c r="C33" s="104" t="s">
        <v>73</v>
      </c>
      <c r="D33" s="115" t="s">
        <v>68</v>
      </c>
    </row>
    <row r="34" spans="1:4" ht="25.5">
      <c r="A34" s="102">
        <v>20</v>
      </c>
      <c r="B34" s="114" t="s">
        <v>76</v>
      </c>
      <c r="C34" s="104" t="s">
        <v>73</v>
      </c>
      <c r="D34" s="115">
        <v>349.5</v>
      </c>
    </row>
    <row r="35" spans="1:4" ht="25.5">
      <c r="A35" s="102">
        <v>21</v>
      </c>
      <c r="B35" s="110" t="s">
        <v>77</v>
      </c>
      <c r="C35" s="104" t="s">
        <v>42</v>
      </c>
      <c r="D35" s="115" t="s">
        <v>78</v>
      </c>
    </row>
    <row r="36" spans="1:4" ht="25.5">
      <c r="A36" s="102">
        <v>22</v>
      </c>
      <c r="B36" s="110" t="s">
        <v>79</v>
      </c>
      <c r="C36" s="104" t="s">
        <v>73</v>
      </c>
      <c r="D36" s="115">
        <v>484</v>
      </c>
    </row>
    <row r="37" spans="1:4" ht="15">
      <c r="A37" s="102">
        <v>23</v>
      </c>
      <c r="B37" s="110" t="s">
        <v>80</v>
      </c>
      <c r="C37" s="104" t="s">
        <v>73</v>
      </c>
      <c r="D37" s="115" t="s">
        <v>68</v>
      </c>
    </row>
    <row r="38" spans="1:4" ht="15">
      <c r="A38" s="102">
        <v>24</v>
      </c>
      <c r="B38" s="110" t="s">
        <v>81</v>
      </c>
      <c r="C38" s="104" t="s">
        <v>42</v>
      </c>
      <c r="D38" s="107" t="s">
        <v>68</v>
      </c>
    </row>
    <row r="39" spans="1:4" ht="12.75" customHeight="1">
      <c r="A39" s="130">
        <v>25</v>
      </c>
      <c r="B39" s="131" t="s">
        <v>82</v>
      </c>
      <c r="C39" s="104"/>
      <c r="D39" s="107" t="s">
        <v>68</v>
      </c>
    </row>
    <row r="40" spans="1:4" ht="15">
      <c r="A40" s="130"/>
      <c r="B40" s="131"/>
      <c r="C40" s="104" t="s">
        <v>42</v>
      </c>
      <c r="D40" s="107" t="s">
        <v>68</v>
      </c>
    </row>
    <row r="41" spans="1:4" ht="12.75" customHeight="1">
      <c r="A41" s="130">
        <v>26</v>
      </c>
      <c r="B41" s="131" t="s">
        <v>83</v>
      </c>
      <c r="C41" s="104" t="s">
        <v>42</v>
      </c>
      <c r="D41" s="107" t="s">
        <v>68</v>
      </c>
    </row>
    <row r="42" spans="1:4" ht="15">
      <c r="A42" s="130"/>
      <c r="B42" s="131"/>
      <c r="C42" s="104"/>
      <c r="D42" s="107" t="s">
        <v>68</v>
      </c>
    </row>
    <row r="43" spans="1:4" ht="15">
      <c r="A43" s="102">
        <v>27</v>
      </c>
      <c r="B43" s="110" t="s">
        <v>84</v>
      </c>
      <c r="C43" s="104" t="s">
        <v>42</v>
      </c>
      <c r="D43" s="107" t="s">
        <v>68</v>
      </c>
    </row>
    <row r="44" spans="1:4" ht="15">
      <c r="A44" s="102" t="s">
        <v>85</v>
      </c>
      <c r="B44" s="110" t="s">
        <v>86</v>
      </c>
      <c r="C44" s="104" t="s">
        <v>42</v>
      </c>
      <c r="D44" s="107" t="s">
        <v>68</v>
      </c>
    </row>
    <row r="45" spans="1:4" ht="15.75" customHeight="1">
      <c r="A45" s="132" t="s">
        <v>87</v>
      </c>
      <c r="B45" s="132"/>
      <c r="C45" s="132"/>
      <c r="D45" s="132"/>
    </row>
    <row r="46" spans="1:4" ht="15">
      <c r="A46" s="102" t="s">
        <v>88</v>
      </c>
      <c r="B46" s="110" t="s">
        <v>89</v>
      </c>
      <c r="C46" s="116" t="s">
        <v>64</v>
      </c>
      <c r="D46" s="115" t="s">
        <v>68</v>
      </c>
    </row>
    <row r="47" spans="1:4" ht="15">
      <c r="A47" s="102" t="s">
        <v>90</v>
      </c>
      <c r="B47" s="110" t="s">
        <v>91</v>
      </c>
      <c r="C47" s="116" t="s">
        <v>64</v>
      </c>
      <c r="D47" s="115" t="s">
        <v>68</v>
      </c>
    </row>
    <row r="48" spans="1:4" ht="15.75" thickBot="1">
      <c r="A48" s="117" t="s">
        <v>92</v>
      </c>
      <c r="B48" s="118" t="s">
        <v>93</v>
      </c>
      <c r="C48" s="119" t="s">
        <v>64</v>
      </c>
      <c r="D48" s="120" t="s">
        <v>68</v>
      </c>
    </row>
  </sheetData>
  <sheetProtection selectLockedCells="1" selectUnlockedCells="1"/>
  <mergeCells count="16">
    <mergeCell ref="A11:D11"/>
    <mergeCell ref="A13:D13"/>
    <mergeCell ref="A1:D1"/>
    <mergeCell ref="A4:D4"/>
    <mergeCell ref="A5:A7"/>
    <mergeCell ref="B5:B7"/>
    <mergeCell ref="A8:A10"/>
    <mergeCell ref="B8:B10"/>
    <mergeCell ref="A41:A42"/>
    <mergeCell ref="B41:B42"/>
    <mergeCell ref="A45:D45"/>
    <mergeCell ref="A14:A18"/>
    <mergeCell ref="B14:B18"/>
    <mergeCell ref="A19:A20"/>
    <mergeCell ref="A39:A40"/>
    <mergeCell ref="B39:B40"/>
  </mergeCells>
  <printOptions/>
  <pageMargins left="0.4798611111111111" right="0.7" top="0.5" bottom="0.45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D16384"/>
    </sheetView>
  </sheetViews>
  <sheetFormatPr defaultColWidth="8.7109375" defaultRowHeight="12.75"/>
  <cols>
    <col min="1" max="1" width="7.28125" style="2" customWidth="1"/>
    <col min="2" max="2" width="37.140625" style="2" customWidth="1"/>
    <col min="3" max="3" width="9.00390625" style="2" customWidth="1"/>
    <col min="4" max="4" width="32.8515625" style="11" customWidth="1"/>
    <col min="5" max="16384" width="8.7109375" style="3" customWidth="1"/>
  </cols>
  <sheetData>
    <row r="1" spans="1:4" ht="43.5" customHeight="1" thickBot="1">
      <c r="A1" s="134" t="s">
        <v>3</v>
      </c>
      <c r="B1" s="134"/>
      <c r="C1" s="134"/>
      <c r="D1" s="134"/>
    </row>
    <row r="2" spans="1:4" ht="15">
      <c r="A2" s="99" t="s">
        <v>37</v>
      </c>
      <c r="B2" s="100" t="s">
        <v>38</v>
      </c>
      <c r="C2" s="100" t="s">
        <v>39</v>
      </c>
      <c r="D2" s="121" t="s">
        <v>94</v>
      </c>
    </row>
    <row r="3" spans="1:4" ht="15">
      <c r="A3" s="122">
        <v>1</v>
      </c>
      <c r="B3" s="103" t="s">
        <v>41</v>
      </c>
      <c r="C3" s="104" t="s">
        <v>42</v>
      </c>
      <c r="D3" s="111"/>
    </row>
    <row r="4" spans="1:4" ht="15.75" customHeight="1">
      <c r="A4" s="132" t="s">
        <v>95</v>
      </c>
      <c r="B4" s="132"/>
      <c r="C4" s="132"/>
      <c r="D4" s="132"/>
    </row>
    <row r="5" spans="1:4" ht="15">
      <c r="A5" s="122">
        <v>2</v>
      </c>
      <c r="B5" s="110" t="s">
        <v>96</v>
      </c>
      <c r="C5" s="104" t="s">
        <v>42</v>
      </c>
      <c r="D5" s="123" t="s">
        <v>97</v>
      </c>
    </row>
    <row r="6" spans="1:4" ht="15.75" customHeight="1">
      <c r="A6" s="132" t="s">
        <v>98</v>
      </c>
      <c r="B6" s="132"/>
      <c r="C6" s="132"/>
      <c r="D6" s="132"/>
    </row>
    <row r="7" spans="1:4" ht="15">
      <c r="A7" s="122">
        <v>3</v>
      </c>
      <c r="B7" s="110" t="s">
        <v>99</v>
      </c>
      <c r="C7" s="104" t="s">
        <v>42</v>
      </c>
      <c r="D7" s="123" t="s">
        <v>100</v>
      </c>
    </row>
    <row r="8" spans="1:4" ht="15">
      <c r="A8" s="122">
        <v>4</v>
      </c>
      <c r="B8" s="110" t="s">
        <v>101</v>
      </c>
      <c r="C8" s="104" t="s">
        <v>42</v>
      </c>
      <c r="D8" s="123" t="s">
        <v>102</v>
      </c>
    </row>
    <row r="9" spans="1:4" ht="15.75" customHeight="1">
      <c r="A9" s="132" t="s">
        <v>4</v>
      </c>
      <c r="B9" s="132"/>
      <c r="C9" s="132"/>
      <c r="D9" s="132"/>
    </row>
    <row r="10" spans="1:4" ht="15">
      <c r="A10" s="122">
        <v>5</v>
      </c>
      <c r="B10" s="110" t="s">
        <v>103</v>
      </c>
      <c r="C10" s="104" t="s">
        <v>42</v>
      </c>
      <c r="D10" s="123" t="s">
        <v>104</v>
      </c>
    </row>
    <row r="11" spans="1:4" ht="25.5" customHeight="1">
      <c r="A11" s="132" t="s">
        <v>105</v>
      </c>
      <c r="B11" s="132"/>
      <c r="C11" s="132"/>
      <c r="D11" s="132"/>
    </row>
    <row r="12" spans="1:4" ht="15">
      <c r="A12" s="122">
        <v>6</v>
      </c>
      <c r="B12" s="110" t="s">
        <v>106</v>
      </c>
      <c r="C12" s="104" t="s">
        <v>42</v>
      </c>
      <c r="D12" s="123" t="s">
        <v>107</v>
      </c>
    </row>
    <row r="13" spans="1:4" ht="15">
      <c r="A13" s="122">
        <v>7</v>
      </c>
      <c r="B13" s="110" t="s">
        <v>108</v>
      </c>
      <c r="C13" s="104" t="s">
        <v>42</v>
      </c>
      <c r="D13" s="123" t="s">
        <v>109</v>
      </c>
    </row>
    <row r="14" spans="1:4" ht="15.75" customHeight="1">
      <c r="A14" s="132" t="s">
        <v>110</v>
      </c>
      <c r="B14" s="132"/>
      <c r="C14" s="132"/>
      <c r="D14" s="132"/>
    </row>
    <row r="15" spans="1:4" ht="15">
      <c r="A15" s="122">
        <v>8</v>
      </c>
      <c r="B15" s="110" t="s">
        <v>111</v>
      </c>
      <c r="C15" s="104" t="s">
        <v>73</v>
      </c>
      <c r="D15" s="123">
        <v>175.1</v>
      </c>
    </row>
    <row r="16" spans="1:4" ht="15.75" customHeight="1">
      <c r="A16" s="132" t="s">
        <v>112</v>
      </c>
      <c r="B16" s="132"/>
      <c r="C16" s="132"/>
      <c r="D16" s="132"/>
    </row>
    <row r="17" spans="1:4" ht="15">
      <c r="A17" s="122">
        <v>9</v>
      </c>
      <c r="B17" s="110" t="s">
        <v>113</v>
      </c>
      <c r="C17" s="104" t="s">
        <v>42</v>
      </c>
      <c r="D17" s="124" t="s">
        <v>68</v>
      </c>
    </row>
    <row r="18" spans="1:4" ht="15">
      <c r="A18" s="122">
        <v>10</v>
      </c>
      <c r="B18" s="110" t="s">
        <v>114</v>
      </c>
      <c r="C18" s="104" t="s">
        <v>64</v>
      </c>
      <c r="D18" s="124" t="s">
        <v>68</v>
      </c>
    </row>
    <row r="19" spans="1:4" ht="15.75" customHeight="1">
      <c r="A19" s="132" t="s">
        <v>5</v>
      </c>
      <c r="B19" s="132"/>
      <c r="C19" s="132"/>
      <c r="D19" s="132"/>
    </row>
    <row r="20" spans="1:4" ht="15">
      <c r="A20" s="122">
        <v>11</v>
      </c>
      <c r="B20" s="110" t="s">
        <v>115</v>
      </c>
      <c r="C20" s="104" t="s">
        <v>42</v>
      </c>
      <c r="D20" s="115" t="s">
        <v>68</v>
      </c>
    </row>
    <row r="21" spans="1:4" ht="15">
      <c r="A21" s="122">
        <v>12</v>
      </c>
      <c r="B21" s="110" t="s">
        <v>116</v>
      </c>
      <c r="C21" s="104" t="s">
        <v>42</v>
      </c>
      <c r="D21" s="115" t="s">
        <v>68</v>
      </c>
    </row>
    <row r="22" spans="1:4" ht="15">
      <c r="A22" s="122">
        <v>13</v>
      </c>
      <c r="B22" s="110" t="s">
        <v>117</v>
      </c>
      <c r="C22" s="104" t="s">
        <v>42</v>
      </c>
      <c r="D22" s="115" t="s">
        <v>68</v>
      </c>
    </row>
    <row r="23" spans="1:4" ht="15.75" customHeight="1">
      <c r="A23" s="132" t="s">
        <v>118</v>
      </c>
      <c r="B23" s="132"/>
      <c r="C23" s="132"/>
      <c r="D23" s="132"/>
    </row>
    <row r="24" spans="1:4" ht="15">
      <c r="A24" s="122">
        <v>14</v>
      </c>
      <c r="B24" s="110" t="s">
        <v>119</v>
      </c>
      <c r="C24" s="104" t="s">
        <v>42</v>
      </c>
      <c r="D24" s="124" t="s">
        <v>120</v>
      </c>
    </row>
    <row r="25" spans="1:4" ht="25.5">
      <c r="A25" s="122"/>
      <c r="B25" s="110" t="s">
        <v>121</v>
      </c>
      <c r="C25" s="104" t="s">
        <v>42</v>
      </c>
      <c r="D25" s="123" t="s">
        <v>317</v>
      </c>
    </row>
    <row r="26" spans="1:4" ht="15">
      <c r="A26" s="122"/>
      <c r="B26" s="110" t="s">
        <v>123</v>
      </c>
      <c r="C26" s="104" t="s">
        <v>42</v>
      </c>
      <c r="D26" s="124" t="s">
        <v>124</v>
      </c>
    </row>
    <row r="27" spans="1:4" ht="15">
      <c r="A27" s="122"/>
      <c r="B27" s="110" t="s">
        <v>125</v>
      </c>
      <c r="C27" s="104" t="s">
        <v>42</v>
      </c>
      <c r="D27" s="124" t="s">
        <v>126</v>
      </c>
    </row>
    <row r="28" spans="1:4" ht="15">
      <c r="A28" s="122"/>
      <c r="B28" s="110" t="s">
        <v>127</v>
      </c>
      <c r="C28" s="104" t="s">
        <v>42</v>
      </c>
      <c r="D28" s="125" t="s">
        <v>128</v>
      </c>
    </row>
    <row r="29" spans="1:4" ht="15">
      <c r="A29" s="122"/>
      <c r="B29" s="110" t="s">
        <v>129</v>
      </c>
      <c r="C29" s="104" t="s">
        <v>42</v>
      </c>
      <c r="D29" s="125" t="s">
        <v>128</v>
      </c>
    </row>
    <row r="30" spans="1:4" ht="15.75" customHeight="1">
      <c r="A30" s="132" t="s">
        <v>118</v>
      </c>
      <c r="B30" s="132"/>
      <c r="C30" s="132"/>
      <c r="D30" s="132"/>
    </row>
    <row r="31" spans="1:4" ht="15">
      <c r="A31" s="122">
        <v>15</v>
      </c>
      <c r="B31" s="110" t="s">
        <v>119</v>
      </c>
      <c r="C31" s="104" t="s">
        <v>42</v>
      </c>
      <c r="D31" s="124" t="s">
        <v>130</v>
      </c>
    </row>
    <row r="32" spans="1:4" ht="15">
      <c r="A32" s="122"/>
      <c r="B32" s="110" t="s">
        <v>121</v>
      </c>
      <c r="C32" s="104" t="s">
        <v>42</v>
      </c>
      <c r="D32" s="124" t="s">
        <v>131</v>
      </c>
    </row>
    <row r="33" spans="1:4" ht="15">
      <c r="A33" s="122"/>
      <c r="B33" s="110" t="s">
        <v>123</v>
      </c>
      <c r="C33" s="104" t="s">
        <v>42</v>
      </c>
      <c r="D33" s="124" t="s">
        <v>128</v>
      </c>
    </row>
    <row r="34" spans="1:4" ht="15">
      <c r="A34" s="122"/>
      <c r="B34" s="110" t="s">
        <v>125</v>
      </c>
      <c r="C34" s="104" t="s">
        <v>42</v>
      </c>
      <c r="D34" s="124" t="s">
        <v>126</v>
      </c>
    </row>
    <row r="35" spans="1:4" ht="15">
      <c r="A35" s="122"/>
      <c r="B35" s="110" t="s">
        <v>127</v>
      </c>
      <c r="C35" s="104" t="s">
        <v>42</v>
      </c>
      <c r="D35" s="123" t="s">
        <v>128</v>
      </c>
    </row>
    <row r="36" spans="1:4" ht="15">
      <c r="A36" s="122"/>
      <c r="B36" s="110" t="s">
        <v>129</v>
      </c>
      <c r="C36" s="104" t="s">
        <v>42</v>
      </c>
      <c r="D36" s="123" t="s">
        <v>128</v>
      </c>
    </row>
    <row r="37" spans="1:4" ht="15.75" customHeight="1">
      <c r="A37" s="132" t="s">
        <v>118</v>
      </c>
      <c r="B37" s="132"/>
      <c r="C37" s="132"/>
      <c r="D37" s="132"/>
    </row>
    <row r="38" spans="1:4" ht="15">
      <c r="A38" s="122">
        <v>16</v>
      </c>
      <c r="B38" s="110" t="s">
        <v>119</v>
      </c>
      <c r="C38" s="104" t="s">
        <v>42</v>
      </c>
      <c r="D38" s="124" t="s">
        <v>132</v>
      </c>
    </row>
    <row r="39" spans="1:4" ht="15">
      <c r="A39" s="122"/>
      <c r="B39" s="110" t="s">
        <v>121</v>
      </c>
      <c r="C39" s="104" t="s">
        <v>42</v>
      </c>
      <c r="D39" s="123" t="s">
        <v>131</v>
      </c>
    </row>
    <row r="40" spans="1:4" ht="15">
      <c r="A40" s="122"/>
      <c r="B40" s="110" t="s">
        <v>123</v>
      </c>
      <c r="C40" s="104" t="s">
        <v>42</v>
      </c>
      <c r="D40" s="123" t="s">
        <v>128</v>
      </c>
    </row>
    <row r="41" spans="1:4" ht="15">
      <c r="A41" s="122"/>
      <c r="B41" s="110" t="s">
        <v>125</v>
      </c>
      <c r="C41" s="104" t="s">
        <v>42</v>
      </c>
      <c r="D41" s="124" t="s">
        <v>126</v>
      </c>
    </row>
    <row r="42" spans="1:4" ht="15">
      <c r="A42" s="122"/>
      <c r="B42" s="110" t="s">
        <v>127</v>
      </c>
      <c r="C42" s="104" t="s">
        <v>42</v>
      </c>
      <c r="D42" s="123" t="s">
        <v>128</v>
      </c>
    </row>
    <row r="43" spans="1:4" ht="15">
      <c r="A43" s="122"/>
      <c r="B43" s="110" t="s">
        <v>129</v>
      </c>
      <c r="C43" s="104" t="s">
        <v>42</v>
      </c>
      <c r="D43" s="123" t="s">
        <v>128</v>
      </c>
    </row>
    <row r="44" spans="1:4" ht="15.75" customHeight="1">
      <c r="A44" s="132" t="s">
        <v>118</v>
      </c>
      <c r="B44" s="132"/>
      <c r="C44" s="132"/>
      <c r="D44" s="132"/>
    </row>
    <row r="45" spans="1:4" ht="15">
      <c r="A45" s="122">
        <v>17</v>
      </c>
      <c r="B45" s="110" t="s">
        <v>119</v>
      </c>
      <c r="C45" s="104" t="s">
        <v>42</v>
      </c>
      <c r="D45" s="124" t="s">
        <v>133</v>
      </c>
    </row>
    <row r="46" spans="1:4" ht="25.5">
      <c r="A46" s="122"/>
      <c r="B46" s="110" t="s">
        <v>121</v>
      </c>
      <c r="C46" s="104" t="s">
        <v>42</v>
      </c>
      <c r="D46" s="124" t="s">
        <v>318</v>
      </c>
    </row>
    <row r="47" spans="1:4" ht="15">
      <c r="A47" s="122"/>
      <c r="B47" s="110" t="s">
        <v>123</v>
      </c>
      <c r="C47" s="104" t="s">
        <v>42</v>
      </c>
      <c r="D47" s="124" t="s">
        <v>128</v>
      </c>
    </row>
    <row r="48" spans="1:4" ht="15">
      <c r="A48" s="122"/>
      <c r="B48" s="110" t="s">
        <v>125</v>
      </c>
      <c r="C48" s="104" t="s">
        <v>42</v>
      </c>
      <c r="D48" s="124" t="s">
        <v>134</v>
      </c>
    </row>
    <row r="49" spans="1:4" ht="15">
      <c r="A49" s="122"/>
      <c r="B49" s="110" t="s">
        <v>127</v>
      </c>
      <c r="C49" s="104" t="s">
        <v>42</v>
      </c>
      <c r="D49" s="124" t="s">
        <v>128</v>
      </c>
    </row>
    <row r="50" spans="1:4" ht="15">
      <c r="A50" s="122"/>
      <c r="B50" s="110" t="s">
        <v>129</v>
      </c>
      <c r="C50" s="104" t="s">
        <v>42</v>
      </c>
      <c r="D50" s="124" t="s">
        <v>128</v>
      </c>
    </row>
    <row r="51" spans="1:4" ht="15.75" customHeight="1">
      <c r="A51" s="132" t="s">
        <v>118</v>
      </c>
      <c r="B51" s="132"/>
      <c r="C51" s="132"/>
      <c r="D51" s="132"/>
    </row>
    <row r="52" spans="1:4" ht="15">
      <c r="A52" s="122">
        <v>18</v>
      </c>
      <c r="B52" s="110" t="s">
        <v>119</v>
      </c>
      <c r="C52" s="104" t="s">
        <v>42</v>
      </c>
      <c r="D52" s="124" t="s">
        <v>135</v>
      </c>
    </row>
    <row r="53" spans="1:4" ht="15">
      <c r="A53" s="122"/>
      <c r="B53" s="110" t="s">
        <v>121</v>
      </c>
      <c r="C53" s="104" t="s">
        <v>42</v>
      </c>
      <c r="D53" s="124" t="s">
        <v>136</v>
      </c>
    </row>
    <row r="54" spans="1:4" ht="15">
      <c r="A54" s="122"/>
      <c r="B54" s="110" t="s">
        <v>123</v>
      </c>
      <c r="C54" s="104" t="s">
        <v>42</v>
      </c>
      <c r="D54" s="124" t="s">
        <v>124</v>
      </c>
    </row>
    <row r="55" spans="1:4" ht="15">
      <c r="A55" s="122"/>
      <c r="B55" s="110" t="s">
        <v>125</v>
      </c>
      <c r="C55" s="104" t="s">
        <v>42</v>
      </c>
      <c r="D55" s="124" t="s">
        <v>137</v>
      </c>
    </row>
    <row r="56" spans="1:4" ht="15">
      <c r="A56" s="122"/>
      <c r="B56" s="110" t="s">
        <v>127</v>
      </c>
      <c r="C56" s="104" t="s">
        <v>42</v>
      </c>
      <c r="D56" s="126">
        <v>41911</v>
      </c>
    </row>
    <row r="57" spans="1:4" ht="15">
      <c r="A57" s="122"/>
      <c r="B57" s="110" t="s">
        <v>129</v>
      </c>
      <c r="C57" s="104" t="s">
        <v>42</v>
      </c>
      <c r="D57" s="126">
        <v>47756</v>
      </c>
    </row>
    <row r="58" spans="1:4" ht="15.75" customHeight="1">
      <c r="A58" s="132" t="s">
        <v>118</v>
      </c>
      <c r="B58" s="132"/>
      <c r="C58" s="132"/>
      <c r="D58" s="132"/>
    </row>
    <row r="59" spans="1:4" ht="15">
      <c r="A59" s="122">
        <v>19</v>
      </c>
      <c r="B59" s="110" t="s">
        <v>119</v>
      </c>
      <c r="C59" s="104" t="s">
        <v>42</v>
      </c>
      <c r="D59" s="124" t="s">
        <v>138</v>
      </c>
    </row>
    <row r="60" spans="1:4" ht="15">
      <c r="A60" s="122"/>
      <c r="B60" s="110" t="s">
        <v>121</v>
      </c>
      <c r="C60" s="104" t="s">
        <v>42</v>
      </c>
      <c r="D60" s="124" t="s">
        <v>139</v>
      </c>
    </row>
    <row r="61" spans="1:4" ht="15">
      <c r="A61" s="122"/>
      <c r="B61" s="110" t="s">
        <v>123</v>
      </c>
      <c r="C61" s="104" t="s">
        <v>42</v>
      </c>
      <c r="D61" s="124" t="s">
        <v>128</v>
      </c>
    </row>
    <row r="62" spans="1:4" ht="15">
      <c r="A62" s="122"/>
      <c r="B62" s="110" t="s">
        <v>125</v>
      </c>
      <c r="C62" s="104" t="s">
        <v>42</v>
      </c>
      <c r="D62" s="124" t="s">
        <v>126</v>
      </c>
    </row>
    <row r="63" spans="1:4" ht="15">
      <c r="A63" s="122"/>
      <c r="B63" s="110" t="s">
        <v>127</v>
      </c>
      <c r="C63" s="104" t="s">
        <v>42</v>
      </c>
      <c r="D63" s="124" t="s">
        <v>128</v>
      </c>
    </row>
    <row r="64" spans="1:4" ht="15">
      <c r="A64" s="122"/>
      <c r="B64" s="110" t="s">
        <v>129</v>
      </c>
      <c r="C64" s="104" t="s">
        <v>42</v>
      </c>
      <c r="D64" s="124" t="s">
        <v>128</v>
      </c>
    </row>
    <row r="65" spans="1:4" ht="15.75" customHeight="1">
      <c r="A65" s="132" t="s">
        <v>140</v>
      </c>
      <c r="B65" s="132"/>
      <c r="C65" s="132"/>
      <c r="D65" s="132"/>
    </row>
    <row r="66" spans="1:4" ht="15">
      <c r="A66" s="122">
        <v>20</v>
      </c>
      <c r="B66" s="110" t="s">
        <v>141</v>
      </c>
      <c r="C66" s="104" t="s">
        <v>42</v>
      </c>
      <c r="D66" s="124" t="s">
        <v>142</v>
      </c>
    </row>
    <row r="67" spans="1:4" ht="15">
      <c r="A67" s="122">
        <v>21</v>
      </c>
      <c r="B67" s="110" t="s">
        <v>143</v>
      </c>
      <c r="C67" s="104" t="s">
        <v>64</v>
      </c>
      <c r="D67" s="124">
        <v>1</v>
      </c>
    </row>
    <row r="68" spans="1:4" ht="15.75" customHeight="1">
      <c r="A68" s="132" t="s">
        <v>144</v>
      </c>
      <c r="B68" s="132"/>
      <c r="C68" s="132"/>
      <c r="D68" s="132"/>
    </row>
    <row r="69" spans="1:4" ht="15">
      <c r="A69" s="122">
        <v>22</v>
      </c>
      <c r="B69" s="110" t="s">
        <v>145</v>
      </c>
      <c r="C69" s="104" t="s">
        <v>42</v>
      </c>
      <c r="D69" s="123" t="s">
        <v>142</v>
      </c>
    </row>
    <row r="70" spans="1:4" ht="15.75" customHeight="1">
      <c r="A70" s="132" t="s">
        <v>146</v>
      </c>
      <c r="B70" s="132"/>
      <c r="C70" s="132"/>
      <c r="D70" s="132"/>
    </row>
    <row r="71" spans="1:4" ht="15">
      <c r="A71" s="122">
        <v>23</v>
      </c>
      <c r="B71" s="110" t="s">
        <v>147</v>
      </c>
      <c r="C71" s="104" t="s">
        <v>42</v>
      </c>
      <c r="D71" s="123" t="s">
        <v>148</v>
      </c>
    </row>
    <row r="72" spans="1:4" ht="15.75" customHeight="1">
      <c r="A72" s="132" t="s">
        <v>149</v>
      </c>
      <c r="B72" s="132"/>
      <c r="C72" s="132"/>
      <c r="D72" s="132"/>
    </row>
    <row r="73" spans="1:4" ht="15">
      <c r="A73" s="122">
        <v>24</v>
      </c>
      <c r="B73" s="110" t="s">
        <v>150</v>
      </c>
      <c r="C73" s="104" t="s">
        <v>42</v>
      </c>
      <c r="D73" s="123" t="s">
        <v>142</v>
      </c>
    </row>
    <row r="74" spans="1:4" ht="15.75" customHeight="1">
      <c r="A74" s="132" t="s">
        <v>151</v>
      </c>
      <c r="B74" s="132"/>
      <c r="C74" s="132"/>
      <c r="D74" s="132"/>
    </row>
    <row r="75" spans="1:4" ht="15">
      <c r="A75" s="122">
        <v>25</v>
      </c>
      <c r="B75" s="110" t="s">
        <v>152</v>
      </c>
      <c r="C75" s="104" t="s">
        <v>42</v>
      </c>
      <c r="D75" s="123" t="s">
        <v>142</v>
      </c>
    </row>
    <row r="76" spans="1:4" ht="15">
      <c r="A76" s="122">
        <v>26</v>
      </c>
      <c r="B76" s="110" t="s">
        <v>153</v>
      </c>
      <c r="C76" s="104" t="s">
        <v>126</v>
      </c>
      <c r="D76" s="124" t="s">
        <v>42</v>
      </c>
    </row>
    <row r="77" spans="1:4" ht="15.75" customHeight="1">
      <c r="A77" s="132" t="s">
        <v>154</v>
      </c>
      <c r="B77" s="132"/>
      <c r="C77" s="132"/>
      <c r="D77" s="132"/>
    </row>
    <row r="78" spans="1:4" ht="15">
      <c r="A78" s="122">
        <v>27</v>
      </c>
      <c r="B78" s="110" t="s">
        <v>155</v>
      </c>
      <c r="C78" s="104" t="s">
        <v>42</v>
      </c>
      <c r="D78" s="123" t="s">
        <v>142</v>
      </c>
    </row>
    <row r="79" spans="1:4" ht="15.75" customHeight="1">
      <c r="A79" s="132" t="s">
        <v>156</v>
      </c>
      <c r="B79" s="132"/>
      <c r="C79" s="132"/>
      <c r="D79" s="132"/>
    </row>
    <row r="80" spans="1:4" ht="15">
      <c r="A80" s="122">
        <v>28</v>
      </c>
      <c r="B80" s="110" t="s">
        <v>157</v>
      </c>
      <c r="C80" s="104" t="s">
        <v>42</v>
      </c>
      <c r="D80" s="124" t="s">
        <v>158</v>
      </c>
    </row>
    <row r="81" spans="1:4" ht="15.75" customHeight="1">
      <c r="A81" s="132" t="s">
        <v>159</v>
      </c>
      <c r="B81" s="132"/>
      <c r="C81" s="132"/>
      <c r="D81" s="132"/>
    </row>
    <row r="82" spans="1:4" ht="15">
      <c r="A82" s="122" t="s">
        <v>88</v>
      </c>
      <c r="B82" s="110" t="s">
        <v>160</v>
      </c>
      <c r="C82" s="104" t="s">
        <v>42</v>
      </c>
      <c r="D82" s="124" t="s">
        <v>122</v>
      </c>
    </row>
    <row r="83" spans="1:4" ht="15.75" customHeight="1">
      <c r="A83" s="132" t="s">
        <v>161</v>
      </c>
      <c r="B83" s="132"/>
      <c r="C83" s="132"/>
      <c r="D83" s="132"/>
    </row>
    <row r="84" spans="1:4" ht="15">
      <c r="A84" s="122" t="s">
        <v>90</v>
      </c>
      <c r="B84" s="110" t="s">
        <v>162</v>
      </c>
      <c r="C84" s="104" t="s">
        <v>42</v>
      </c>
      <c r="D84" s="124" t="s">
        <v>163</v>
      </c>
    </row>
    <row r="85" spans="1:4" ht="15.75" customHeight="1">
      <c r="A85" s="132" t="s">
        <v>164</v>
      </c>
      <c r="B85" s="132"/>
      <c r="C85" s="132"/>
      <c r="D85" s="132"/>
    </row>
    <row r="86" spans="1:4" ht="18" customHeight="1" thickBot="1">
      <c r="A86" s="127" t="s">
        <v>92</v>
      </c>
      <c r="B86" s="118" t="s">
        <v>165</v>
      </c>
      <c r="C86" s="128" t="s">
        <v>42</v>
      </c>
      <c r="D86" s="129" t="s">
        <v>42</v>
      </c>
    </row>
  </sheetData>
  <sheetProtection selectLockedCells="1" selectUnlockedCells="1"/>
  <mergeCells count="24">
    <mergeCell ref="A16:D16"/>
    <mergeCell ref="A19:D19"/>
    <mergeCell ref="A1:D1"/>
    <mergeCell ref="A4:D4"/>
    <mergeCell ref="A6:D6"/>
    <mergeCell ref="A9:D9"/>
    <mergeCell ref="A11:D11"/>
    <mergeCell ref="A14:D14"/>
    <mergeCell ref="A83:D83"/>
    <mergeCell ref="A85:D85"/>
    <mergeCell ref="A23:D23"/>
    <mergeCell ref="A30:D30"/>
    <mergeCell ref="A37:D37"/>
    <mergeCell ref="A44:D44"/>
    <mergeCell ref="A51:D51"/>
    <mergeCell ref="A58:D58"/>
    <mergeCell ref="A65:D65"/>
    <mergeCell ref="A68:D68"/>
    <mergeCell ref="A79:D79"/>
    <mergeCell ref="A81:D81"/>
    <mergeCell ref="A70:D70"/>
    <mergeCell ref="A72:D72"/>
    <mergeCell ref="A74:D74"/>
    <mergeCell ref="A77:D7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4">
      <selection activeCell="D56" sqref="D56"/>
    </sheetView>
  </sheetViews>
  <sheetFormatPr defaultColWidth="8.7109375" defaultRowHeight="12.75"/>
  <cols>
    <col min="1" max="1" width="7.28125" style="17" bestFit="1" customWidth="1"/>
    <col min="2" max="2" width="39.28125" style="17" customWidth="1"/>
    <col min="3" max="3" width="8.00390625" style="18" customWidth="1"/>
    <col min="4" max="4" width="45.8515625" style="17" customWidth="1"/>
    <col min="5" max="16384" width="8.7109375" style="3" customWidth="1"/>
  </cols>
  <sheetData>
    <row r="1" spans="1:4" ht="38.25" customHeight="1" thickBot="1">
      <c r="A1" s="135" t="s">
        <v>6</v>
      </c>
      <c r="B1" s="135"/>
      <c r="C1" s="135"/>
      <c r="D1" s="135"/>
    </row>
    <row r="2" spans="1:4" ht="15">
      <c r="A2" s="24" t="s">
        <v>37</v>
      </c>
      <c r="B2" s="25" t="s">
        <v>38</v>
      </c>
      <c r="C2" s="25" t="s">
        <v>39</v>
      </c>
      <c r="D2" s="26" t="s">
        <v>94</v>
      </c>
    </row>
    <row r="3" spans="1:4" ht="12.75" customHeight="1">
      <c r="A3" s="27" t="s">
        <v>176</v>
      </c>
      <c r="B3" s="22" t="s">
        <v>41</v>
      </c>
      <c r="C3" s="23" t="s">
        <v>166</v>
      </c>
      <c r="D3" s="28"/>
    </row>
    <row r="4" spans="1:4" ht="33.75" customHeight="1">
      <c r="A4" s="27" t="s">
        <v>177</v>
      </c>
      <c r="B4" s="21" t="s">
        <v>167</v>
      </c>
      <c r="C4" s="23" t="s">
        <v>42</v>
      </c>
      <c r="D4" s="37" t="s">
        <v>282</v>
      </c>
    </row>
    <row r="5" spans="1:4" ht="15">
      <c r="A5" s="27" t="s">
        <v>178</v>
      </c>
      <c r="B5" s="21" t="s">
        <v>125</v>
      </c>
      <c r="C5" s="23" t="s">
        <v>42</v>
      </c>
      <c r="D5" s="28" t="s">
        <v>73</v>
      </c>
    </row>
    <row r="6" spans="1:4" ht="15.75" thickBot="1">
      <c r="A6" s="33" t="s">
        <v>179</v>
      </c>
      <c r="B6" s="34" t="s">
        <v>7</v>
      </c>
      <c r="C6" s="35" t="s">
        <v>169</v>
      </c>
      <c r="D6" s="36">
        <f>1262.2*6*0.8+1262.2*6*0.6</f>
        <v>10602.480000000001</v>
      </c>
    </row>
    <row r="7" spans="1:4" ht="15">
      <c r="A7" s="24" t="s">
        <v>37</v>
      </c>
      <c r="B7" s="25" t="s">
        <v>38</v>
      </c>
      <c r="C7" s="25" t="s">
        <v>39</v>
      </c>
      <c r="D7" s="26" t="s">
        <v>94</v>
      </c>
    </row>
    <row r="8" spans="1:4" ht="15">
      <c r="A8" s="27" t="s">
        <v>176</v>
      </c>
      <c r="B8" s="22" t="s">
        <v>41</v>
      </c>
      <c r="C8" s="23" t="s">
        <v>166</v>
      </c>
      <c r="D8" s="28"/>
    </row>
    <row r="9" spans="1:4" ht="38.25">
      <c r="A9" s="27" t="s">
        <v>177</v>
      </c>
      <c r="B9" s="21" t="s">
        <v>167</v>
      </c>
      <c r="C9" s="23" t="s">
        <v>42</v>
      </c>
      <c r="D9" s="29" t="s">
        <v>284</v>
      </c>
    </row>
    <row r="10" spans="1:4" ht="15">
      <c r="A10" s="27" t="s">
        <v>178</v>
      </c>
      <c r="B10" s="21" t="s">
        <v>125</v>
      </c>
      <c r="C10" s="23" t="s">
        <v>42</v>
      </c>
      <c r="D10" s="28" t="s">
        <v>173</v>
      </c>
    </row>
    <row r="11" spans="1:4" ht="15.75" thickBot="1">
      <c r="A11" s="33" t="s">
        <v>179</v>
      </c>
      <c r="B11" s="34" t="s">
        <v>7</v>
      </c>
      <c r="C11" s="35" t="s">
        <v>169</v>
      </c>
      <c r="D11" s="36">
        <f>1262.2*6*0.93+1262.2*6*0.52</f>
        <v>10981.140000000001</v>
      </c>
    </row>
    <row r="12" spans="1:4" ht="15">
      <c r="A12" s="24" t="s">
        <v>37</v>
      </c>
      <c r="B12" s="25" t="s">
        <v>38</v>
      </c>
      <c r="C12" s="25" t="s">
        <v>39</v>
      </c>
      <c r="D12" s="26" t="s">
        <v>94</v>
      </c>
    </row>
    <row r="13" spans="1:5" ht="15.75" customHeight="1">
      <c r="A13" s="27" t="s">
        <v>176</v>
      </c>
      <c r="B13" s="22" t="s">
        <v>41</v>
      </c>
      <c r="C13" s="23" t="s">
        <v>166</v>
      </c>
      <c r="D13" s="28"/>
      <c r="E13" s="90">
        <f>D11+D16</f>
        <v>25218.756</v>
      </c>
    </row>
    <row r="14" spans="1:4" ht="25.5">
      <c r="A14" s="27" t="s">
        <v>177</v>
      </c>
      <c r="B14" s="21" t="s">
        <v>167</v>
      </c>
      <c r="C14" s="23" t="s">
        <v>42</v>
      </c>
      <c r="D14" s="29" t="s">
        <v>283</v>
      </c>
    </row>
    <row r="15" spans="1:4" ht="15">
      <c r="A15" s="27" t="s">
        <v>178</v>
      </c>
      <c r="B15" s="21" t="s">
        <v>125</v>
      </c>
      <c r="C15" s="23" t="s">
        <v>42</v>
      </c>
      <c r="D15" s="28" t="s">
        <v>173</v>
      </c>
    </row>
    <row r="16" spans="1:4" ht="15.75" thickBot="1">
      <c r="A16" s="33" t="s">
        <v>179</v>
      </c>
      <c r="B16" s="34" t="s">
        <v>7</v>
      </c>
      <c r="C16" s="35" t="s">
        <v>169</v>
      </c>
      <c r="D16" s="36">
        <f>1262.2*6*1.04+1262.2*6*0.84</f>
        <v>14237.616000000002</v>
      </c>
    </row>
    <row r="17" spans="1:4" ht="12.75" customHeight="1">
      <c r="A17" s="24" t="s">
        <v>37</v>
      </c>
      <c r="B17" s="25" t="s">
        <v>38</v>
      </c>
      <c r="C17" s="25" t="s">
        <v>39</v>
      </c>
      <c r="D17" s="26" t="s">
        <v>94</v>
      </c>
    </row>
    <row r="18" spans="1:4" ht="15">
      <c r="A18" s="27" t="s">
        <v>176</v>
      </c>
      <c r="B18" s="22" t="s">
        <v>41</v>
      </c>
      <c r="C18" s="23" t="s">
        <v>166</v>
      </c>
      <c r="D18" s="28"/>
    </row>
    <row r="19" spans="1:4" ht="15">
      <c r="A19" s="27" t="s">
        <v>177</v>
      </c>
      <c r="B19" s="21" t="s">
        <v>167</v>
      </c>
      <c r="C19" s="23" t="s">
        <v>42</v>
      </c>
      <c r="D19" s="29" t="s">
        <v>183</v>
      </c>
    </row>
    <row r="20" spans="1:4" ht="15">
      <c r="A20" s="27" t="s">
        <v>178</v>
      </c>
      <c r="B20" s="21" t="s">
        <v>125</v>
      </c>
      <c r="C20" s="23" t="s">
        <v>42</v>
      </c>
      <c r="D20" s="28" t="s">
        <v>73</v>
      </c>
    </row>
    <row r="21" spans="1:4" ht="18.75" customHeight="1" thickBot="1">
      <c r="A21" s="33" t="s">
        <v>179</v>
      </c>
      <c r="B21" s="34" t="s">
        <v>7</v>
      </c>
      <c r="C21" s="35" t="s">
        <v>169</v>
      </c>
      <c r="D21" s="36">
        <f>1262.2*6*0.09+1262.2*6*0.15</f>
        <v>1817.5680000000002</v>
      </c>
    </row>
    <row r="22" spans="1:4" ht="15">
      <c r="A22" s="24" t="s">
        <v>37</v>
      </c>
      <c r="B22" s="25" t="s">
        <v>38</v>
      </c>
      <c r="C22" s="25" t="s">
        <v>39</v>
      </c>
      <c r="D22" s="26" t="s">
        <v>94</v>
      </c>
    </row>
    <row r="23" spans="1:4" ht="15">
      <c r="A23" s="27" t="s">
        <v>176</v>
      </c>
      <c r="B23" s="22" t="s">
        <v>41</v>
      </c>
      <c r="C23" s="23" t="s">
        <v>166</v>
      </c>
      <c r="D23" s="28"/>
    </row>
    <row r="24" spans="1:4" ht="15">
      <c r="A24" s="27" t="s">
        <v>177</v>
      </c>
      <c r="B24" s="21" t="s">
        <v>167</v>
      </c>
      <c r="C24" s="23" t="s">
        <v>42</v>
      </c>
      <c r="D24" s="29" t="s">
        <v>185</v>
      </c>
    </row>
    <row r="25" spans="1:4" ht="15">
      <c r="A25" s="27" t="s">
        <v>178</v>
      </c>
      <c r="B25" s="21" t="s">
        <v>125</v>
      </c>
      <c r="C25" s="23" t="s">
        <v>42</v>
      </c>
      <c r="D25" s="28" t="s">
        <v>73</v>
      </c>
    </row>
    <row r="26" spans="1:4" ht="19.5" customHeight="1" thickBot="1">
      <c r="A26" s="33" t="s">
        <v>179</v>
      </c>
      <c r="B26" s="34" t="s">
        <v>7</v>
      </c>
      <c r="C26" s="35" t="s">
        <v>169</v>
      </c>
      <c r="D26" s="36">
        <f>1262.2*6*1.28+1262.2*6*3.58</f>
        <v>36805.75200000001</v>
      </c>
    </row>
    <row r="27" spans="1:4" ht="15">
      <c r="A27" s="24" t="s">
        <v>37</v>
      </c>
      <c r="B27" s="25" t="s">
        <v>38</v>
      </c>
      <c r="C27" s="25" t="s">
        <v>39</v>
      </c>
      <c r="D27" s="26" t="s">
        <v>94</v>
      </c>
    </row>
    <row r="28" spans="1:4" ht="12.75" customHeight="1">
      <c r="A28" s="27" t="s">
        <v>176</v>
      </c>
      <c r="B28" s="22" t="s">
        <v>41</v>
      </c>
      <c r="C28" s="23" t="s">
        <v>166</v>
      </c>
      <c r="D28" s="28"/>
    </row>
    <row r="29" spans="1:4" ht="15">
      <c r="A29" s="27" t="s">
        <v>177</v>
      </c>
      <c r="B29" s="21" t="s">
        <v>167</v>
      </c>
      <c r="C29" s="23" t="s">
        <v>42</v>
      </c>
      <c r="D29" s="29" t="s">
        <v>187</v>
      </c>
    </row>
    <row r="30" spans="1:4" ht="15">
      <c r="A30" s="27" t="s">
        <v>178</v>
      </c>
      <c r="B30" s="21" t="s">
        <v>125</v>
      </c>
      <c r="C30" s="23" t="s">
        <v>42</v>
      </c>
      <c r="D30" s="28" t="s">
        <v>73</v>
      </c>
    </row>
    <row r="31" spans="1:4" ht="15.75" thickBot="1">
      <c r="A31" s="33" t="s">
        <v>179</v>
      </c>
      <c r="B31" s="34" t="s">
        <v>7</v>
      </c>
      <c r="C31" s="35" t="s">
        <v>169</v>
      </c>
      <c r="D31" s="41">
        <f>1262.2*6*2.48+1262.2*6*2.98</f>
        <v>41349.672000000006</v>
      </c>
    </row>
    <row r="32" spans="1:4" ht="15">
      <c r="A32" s="24" t="s">
        <v>37</v>
      </c>
      <c r="B32" s="25" t="s">
        <v>38</v>
      </c>
      <c r="C32" s="25" t="s">
        <v>39</v>
      </c>
      <c r="D32" s="26" t="s">
        <v>94</v>
      </c>
    </row>
    <row r="33" spans="1:4" ht="14.25" customHeight="1">
      <c r="A33" s="27" t="s">
        <v>176</v>
      </c>
      <c r="B33" s="22" t="s">
        <v>41</v>
      </c>
      <c r="C33" s="23" t="s">
        <v>166</v>
      </c>
      <c r="D33" s="28"/>
    </row>
    <row r="34" spans="1:4" ht="28.5" customHeight="1">
      <c r="A34" s="27" t="s">
        <v>177</v>
      </c>
      <c r="B34" s="21" t="s">
        <v>167</v>
      </c>
      <c r="C34" s="23" t="s">
        <v>42</v>
      </c>
      <c r="D34" s="29" t="s">
        <v>189</v>
      </c>
    </row>
    <row r="35" spans="1:4" ht="15">
      <c r="A35" s="27" t="s">
        <v>178</v>
      </c>
      <c r="B35" s="21" t="s">
        <v>125</v>
      </c>
      <c r="C35" s="23" t="s">
        <v>42</v>
      </c>
      <c r="D35" s="28" t="s">
        <v>73</v>
      </c>
    </row>
    <row r="36" spans="1:4" ht="15.75" customHeight="1" thickBot="1">
      <c r="A36" s="33" t="s">
        <v>179</v>
      </c>
      <c r="B36" s="34" t="s">
        <v>7</v>
      </c>
      <c r="C36" s="35" t="s">
        <v>169</v>
      </c>
      <c r="D36" s="36">
        <f>1262.2*6*0.81+1262.2*0.89*6</f>
        <v>12874.44</v>
      </c>
    </row>
    <row r="37" spans="1:4" ht="15">
      <c r="A37" s="24" t="s">
        <v>37</v>
      </c>
      <c r="B37" s="25" t="s">
        <v>38</v>
      </c>
      <c r="C37" s="25" t="s">
        <v>39</v>
      </c>
      <c r="D37" s="26" t="s">
        <v>94</v>
      </c>
    </row>
    <row r="38" spans="1:5" ht="15">
      <c r="A38" s="27" t="s">
        <v>176</v>
      </c>
      <c r="B38" s="22" t="s">
        <v>41</v>
      </c>
      <c r="C38" s="23" t="s">
        <v>166</v>
      </c>
      <c r="D38" s="28"/>
      <c r="E38" s="90">
        <f>D36+D41+D46</f>
        <v>24840.096000000005</v>
      </c>
    </row>
    <row r="39" spans="1:4" ht="15">
      <c r="A39" s="27" t="s">
        <v>177</v>
      </c>
      <c r="B39" s="21" t="s">
        <v>167</v>
      </c>
      <c r="C39" s="23" t="s">
        <v>42</v>
      </c>
      <c r="D39" s="29" t="s">
        <v>191</v>
      </c>
    </row>
    <row r="40" spans="1:4" ht="18.75" customHeight="1">
      <c r="A40" s="27" t="s">
        <v>178</v>
      </c>
      <c r="B40" s="21" t="s">
        <v>125</v>
      </c>
      <c r="C40" s="23" t="s">
        <v>42</v>
      </c>
      <c r="D40" s="28" t="s">
        <v>73</v>
      </c>
    </row>
    <row r="41" spans="1:4" ht="20.25" customHeight="1" thickBot="1">
      <c r="A41" s="33" t="s">
        <v>179</v>
      </c>
      <c r="B41" s="34" t="s">
        <v>7</v>
      </c>
      <c r="C41" s="35" t="s">
        <v>169</v>
      </c>
      <c r="D41" s="36">
        <f>1262.2*6*0.45+1262.2*6*0.5</f>
        <v>7194.540000000001</v>
      </c>
    </row>
    <row r="42" spans="1:4" ht="15">
      <c r="A42" s="24" t="s">
        <v>37</v>
      </c>
      <c r="B42" s="25" t="s">
        <v>38</v>
      </c>
      <c r="C42" s="25" t="s">
        <v>39</v>
      </c>
      <c r="D42" s="26" t="s">
        <v>94</v>
      </c>
    </row>
    <row r="43" spans="1:4" ht="12.75" customHeight="1">
      <c r="A43" s="27" t="s">
        <v>176</v>
      </c>
      <c r="B43" s="22" t="s">
        <v>41</v>
      </c>
      <c r="C43" s="23" t="s">
        <v>166</v>
      </c>
      <c r="D43" s="28"/>
    </row>
    <row r="44" spans="1:4" ht="15">
      <c r="A44" s="27" t="s">
        <v>177</v>
      </c>
      <c r="B44" s="21" t="s">
        <v>167</v>
      </c>
      <c r="C44" s="23" t="s">
        <v>42</v>
      </c>
      <c r="D44" s="29" t="s">
        <v>192</v>
      </c>
    </row>
    <row r="45" spans="1:4" ht="15">
      <c r="A45" s="27" t="s">
        <v>178</v>
      </c>
      <c r="B45" s="21" t="s">
        <v>125</v>
      </c>
      <c r="C45" s="23" t="s">
        <v>42</v>
      </c>
      <c r="D45" s="28" t="s">
        <v>73</v>
      </c>
    </row>
    <row r="46" spans="1:4" ht="15.75" thickBot="1">
      <c r="A46" s="33" t="s">
        <v>179</v>
      </c>
      <c r="B46" s="34" t="s">
        <v>7</v>
      </c>
      <c r="C46" s="35" t="s">
        <v>169</v>
      </c>
      <c r="D46" s="36">
        <f>1262.2*6*0.31+1262.2*6*0.32</f>
        <v>4771.116</v>
      </c>
    </row>
    <row r="47" spans="1:4" ht="15">
      <c r="A47" s="24" t="s">
        <v>37</v>
      </c>
      <c r="B47" s="25" t="s">
        <v>38</v>
      </c>
      <c r="C47" s="25" t="s">
        <v>39</v>
      </c>
      <c r="D47" s="26" t="s">
        <v>94</v>
      </c>
    </row>
    <row r="48" spans="1:4" ht="15">
      <c r="A48" s="32" t="s">
        <v>176</v>
      </c>
      <c r="B48" s="22" t="s">
        <v>41</v>
      </c>
      <c r="C48" s="23" t="s">
        <v>166</v>
      </c>
      <c r="D48" s="28"/>
    </row>
    <row r="49" spans="1:4" ht="12.75" customHeight="1">
      <c r="A49" s="32" t="s">
        <v>177</v>
      </c>
      <c r="B49" s="21" t="s">
        <v>167</v>
      </c>
      <c r="C49" s="23" t="s">
        <v>42</v>
      </c>
      <c r="D49" s="29" t="s">
        <v>194</v>
      </c>
    </row>
    <row r="50" spans="1:4" ht="15">
      <c r="A50" s="32" t="s">
        <v>178</v>
      </c>
      <c r="B50" s="21" t="s">
        <v>125</v>
      </c>
      <c r="C50" s="23" t="s">
        <v>42</v>
      </c>
      <c r="D50" s="28" t="s">
        <v>73</v>
      </c>
    </row>
    <row r="51" spans="1:4" ht="15.75" thickBot="1">
      <c r="A51" s="42" t="s">
        <v>179</v>
      </c>
      <c r="B51" s="34" t="s">
        <v>7</v>
      </c>
      <c r="C51" s="35" t="s">
        <v>169</v>
      </c>
      <c r="D51" s="36">
        <f>1262.2*6*1.92+1262.2*6*0.53</f>
        <v>18554.340000000004</v>
      </c>
    </row>
    <row r="52" spans="1:4" ht="17.25" customHeight="1">
      <c r="A52" s="38" t="s">
        <v>37</v>
      </c>
      <c r="B52" s="39" t="s">
        <v>38</v>
      </c>
      <c r="C52" s="39" t="s">
        <v>39</v>
      </c>
      <c r="D52" s="40" t="s">
        <v>94</v>
      </c>
    </row>
    <row r="53" spans="1:4" ht="15">
      <c r="A53" s="27" t="s">
        <v>176</v>
      </c>
      <c r="B53" s="22" t="s">
        <v>41</v>
      </c>
      <c r="C53" s="23" t="s">
        <v>166</v>
      </c>
      <c r="D53" s="28"/>
    </row>
    <row r="54" spans="1:4" ht="18" customHeight="1">
      <c r="A54" s="27" t="s">
        <v>177</v>
      </c>
      <c r="B54" s="21" t="s">
        <v>167</v>
      </c>
      <c r="C54" s="23" t="s">
        <v>42</v>
      </c>
      <c r="D54" s="29" t="s">
        <v>8</v>
      </c>
    </row>
    <row r="55" spans="1:4" ht="15">
      <c r="A55" s="27" t="s">
        <v>178</v>
      </c>
      <c r="B55" s="21" t="s">
        <v>125</v>
      </c>
      <c r="C55" s="23" t="s">
        <v>42</v>
      </c>
      <c r="D55" s="28" t="s">
        <v>73</v>
      </c>
    </row>
    <row r="56" spans="1:4" ht="15">
      <c r="A56" s="27" t="s">
        <v>179</v>
      </c>
      <c r="B56" s="21" t="s">
        <v>7</v>
      </c>
      <c r="C56" s="23" t="s">
        <v>169</v>
      </c>
      <c r="D56" s="30">
        <f>1262.2*6*2.5</f>
        <v>18933</v>
      </c>
    </row>
    <row r="57" spans="1:4" ht="14.25" customHeight="1">
      <c r="A57" s="38" t="s">
        <v>37</v>
      </c>
      <c r="B57" s="39" t="s">
        <v>38</v>
      </c>
      <c r="C57" s="39" t="s">
        <v>39</v>
      </c>
      <c r="D57" s="40" t="s">
        <v>94</v>
      </c>
    </row>
    <row r="58" spans="1:4" ht="18.75" customHeight="1">
      <c r="A58" s="27" t="s">
        <v>176</v>
      </c>
      <c r="B58" s="22" t="s">
        <v>41</v>
      </c>
      <c r="C58" s="23" t="s">
        <v>166</v>
      </c>
      <c r="D58" s="28"/>
    </row>
    <row r="59" spans="1:4" ht="21" customHeight="1">
      <c r="A59" s="27" t="s">
        <v>177</v>
      </c>
      <c r="B59" s="21" t="s">
        <v>167</v>
      </c>
      <c r="C59" s="23" t="s">
        <v>42</v>
      </c>
      <c r="D59" s="29" t="s">
        <v>315</v>
      </c>
    </row>
    <row r="60" spans="1:4" ht="17.25" customHeight="1">
      <c r="A60" s="27" t="s">
        <v>178</v>
      </c>
      <c r="B60" s="21" t="s">
        <v>125</v>
      </c>
      <c r="C60" s="23" t="s">
        <v>42</v>
      </c>
      <c r="D60" s="28" t="s">
        <v>73</v>
      </c>
    </row>
    <row r="61" spans="1:4" ht="17.25" customHeight="1">
      <c r="A61" s="27" t="s">
        <v>179</v>
      </c>
      <c r="B61" s="21" t="s">
        <v>7</v>
      </c>
      <c r="C61" s="23" t="s">
        <v>169</v>
      </c>
      <c r="D61" s="30">
        <f>1262.2*6*4</f>
        <v>30292.800000000003</v>
      </c>
    </row>
    <row r="62" ht="19.5" customHeight="1"/>
    <row r="64" ht="12.75" customHeight="1"/>
    <row r="65" ht="15">
      <c r="E65" s="3" t="s">
        <v>182</v>
      </c>
    </row>
    <row r="68" ht="26.25" customHeight="1"/>
    <row r="69" ht="20.25" customHeight="1"/>
    <row r="70" ht="20.25" customHeight="1"/>
    <row r="71" ht="31.5" customHeight="1"/>
    <row r="72" ht="18" customHeight="1"/>
    <row r="73" ht="18" customHeight="1"/>
    <row r="76" ht="12.75" customHeight="1"/>
    <row r="80" ht="19.5" customHeight="1"/>
    <row r="81" ht="18.75" customHeight="1"/>
    <row r="82" ht="18.75" customHeight="1"/>
    <row r="83" ht="33.75" customHeight="1"/>
    <row r="84" ht="19.5" customHeight="1"/>
    <row r="85" ht="17.25" customHeight="1"/>
    <row r="86" ht="21.75" customHeight="1"/>
    <row r="88" ht="12.75" customHeight="1"/>
    <row r="89" ht="27" customHeight="1"/>
    <row r="91" ht="19.5" customHeight="1"/>
    <row r="92" ht="19.5" customHeight="1"/>
    <row r="93" ht="18.75" customHeight="1"/>
    <row r="94" ht="20.25" customHeight="1"/>
    <row r="95" ht="27" customHeight="1"/>
    <row r="96" ht="12.75" customHeight="1"/>
    <row r="99" ht="27" customHeight="1"/>
    <row r="100" ht="17.25" customHeight="1"/>
    <row r="108" ht="15.75" customHeight="1"/>
    <row r="110" ht="16.5" customHeight="1"/>
    <row r="112" ht="12.75" customHeight="1"/>
    <row r="120" ht="15.75" customHeight="1"/>
    <row r="124" ht="12.75" customHeight="1"/>
    <row r="128" ht="18.75" customHeight="1"/>
    <row r="130" ht="15.75" customHeight="1"/>
    <row r="132" ht="15.75" customHeight="1"/>
    <row r="136" ht="12.75" customHeight="1"/>
    <row r="140" ht="19.5" customHeight="1"/>
    <row r="144" ht="12.75" customHeight="1"/>
    <row r="148" ht="12.75" customHeight="1"/>
    <row r="153" ht="18" customHeight="1"/>
    <row r="156" ht="12.75" customHeight="1"/>
    <row r="160" ht="12.75" customHeight="1"/>
    <row r="163" ht="21.75" customHeight="1"/>
    <row r="164" ht="20.25" customHeight="1"/>
    <row r="165" ht="18.75" customHeight="1"/>
    <row r="166" ht="17.25" customHeight="1"/>
    <row r="168" ht="12.75" customHeight="1"/>
    <row r="172" ht="12.75" customHeight="1"/>
  </sheetData>
  <sheetProtection selectLockedCells="1" selectUnlockedCells="1"/>
  <mergeCells count="1">
    <mergeCell ref="A1:D1"/>
  </mergeCells>
  <printOptions/>
  <pageMargins left="0.15748031496062992" right="0.1968503937007874" top="0.1968503937007874" bottom="0.2362204724409449" header="0.1968503937007874" footer="0.15748031496062992"/>
  <pageSetup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D3" sqref="D3"/>
    </sheetView>
  </sheetViews>
  <sheetFormatPr defaultColWidth="8.7109375" defaultRowHeight="12.75"/>
  <cols>
    <col min="1" max="1" width="9.140625" style="2" customWidth="1"/>
    <col min="2" max="2" width="39.421875" style="2" customWidth="1"/>
    <col min="3" max="3" width="9.00390625" style="2" customWidth="1"/>
    <col min="4" max="4" width="33.140625" style="2" customWidth="1"/>
    <col min="5" max="5" width="9.140625" style="2" customWidth="1"/>
    <col min="6" max="16384" width="8.7109375" style="3" customWidth="1"/>
  </cols>
  <sheetData>
    <row r="1" spans="1:4" ht="25.5" customHeight="1" thickBot="1">
      <c r="A1" s="148" t="s">
        <v>9</v>
      </c>
      <c r="B1" s="148"/>
      <c r="C1" s="148"/>
      <c r="D1" s="148"/>
    </row>
    <row r="2" spans="1:4" ht="15">
      <c r="A2" s="62" t="s">
        <v>37</v>
      </c>
      <c r="B2" s="63" t="s">
        <v>38</v>
      </c>
      <c r="C2" s="63" t="s">
        <v>39</v>
      </c>
      <c r="D2" s="64" t="s">
        <v>94</v>
      </c>
    </row>
    <row r="3" spans="1:4" ht="15">
      <c r="A3" s="65">
        <v>1</v>
      </c>
      <c r="B3" s="58" t="s">
        <v>41</v>
      </c>
      <c r="C3" s="59" t="s">
        <v>166</v>
      </c>
      <c r="D3" s="66"/>
    </row>
    <row r="4" spans="1:4" ht="15">
      <c r="A4" s="65">
        <v>2</v>
      </c>
      <c r="B4" s="60" t="s">
        <v>195</v>
      </c>
      <c r="C4" s="59" t="s">
        <v>42</v>
      </c>
      <c r="D4" s="67" t="s">
        <v>120</v>
      </c>
    </row>
    <row r="5" spans="1:4" ht="25.5">
      <c r="A5" s="65">
        <v>3</v>
      </c>
      <c r="B5" s="60" t="s">
        <v>196</v>
      </c>
      <c r="C5" s="59" t="s">
        <v>42</v>
      </c>
      <c r="D5" s="67" t="s">
        <v>197</v>
      </c>
    </row>
    <row r="6" spans="1:4" ht="15">
      <c r="A6" s="65">
        <v>4</v>
      </c>
      <c r="B6" s="60" t="s">
        <v>125</v>
      </c>
      <c r="C6" s="59" t="s">
        <v>42</v>
      </c>
      <c r="D6" s="67" t="s">
        <v>126</v>
      </c>
    </row>
    <row r="7" spans="1:4" ht="15">
      <c r="A7" s="65">
        <v>5</v>
      </c>
      <c r="B7" s="60" t="s">
        <v>198</v>
      </c>
      <c r="C7" s="59" t="s">
        <v>169</v>
      </c>
      <c r="D7" s="67">
        <v>44.69</v>
      </c>
    </row>
    <row r="8" spans="1:4" ht="12.75" customHeight="1">
      <c r="A8" s="142">
        <v>6</v>
      </c>
      <c r="B8" s="143" t="s">
        <v>199</v>
      </c>
      <c r="C8" s="59" t="s">
        <v>42</v>
      </c>
      <c r="D8" s="67" t="s">
        <v>286</v>
      </c>
    </row>
    <row r="9" spans="1:4" ht="15">
      <c r="A9" s="142"/>
      <c r="B9" s="143"/>
      <c r="C9" s="59" t="s">
        <v>171</v>
      </c>
      <c r="D9" s="67">
        <v>2633001291</v>
      </c>
    </row>
    <row r="10" spans="1:4" ht="12.75" customHeight="1">
      <c r="A10" s="142">
        <v>7</v>
      </c>
      <c r="B10" s="144" t="s">
        <v>200</v>
      </c>
      <c r="C10" s="59" t="s">
        <v>166</v>
      </c>
      <c r="D10" s="68">
        <v>41796</v>
      </c>
    </row>
    <row r="11" spans="1:4" ht="15">
      <c r="A11" s="142"/>
      <c r="B11" s="144"/>
      <c r="C11" s="59" t="s">
        <v>170</v>
      </c>
      <c r="D11" s="67" t="s">
        <v>287</v>
      </c>
    </row>
    <row r="12" spans="1:4" ht="26.25" customHeight="1">
      <c r="A12" s="142">
        <v>8</v>
      </c>
      <c r="B12" s="143" t="s">
        <v>201</v>
      </c>
      <c r="C12" s="59" t="s">
        <v>166</v>
      </c>
      <c r="D12" s="69">
        <v>42719</v>
      </c>
    </row>
    <row r="13" spans="1:4" ht="15">
      <c r="A13" s="142"/>
      <c r="B13" s="143"/>
      <c r="C13" s="59" t="s">
        <v>170</v>
      </c>
      <c r="D13" s="67" t="s">
        <v>293</v>
      </c>
    </row>
    <row r="14" spans="1:4" ht="33.75" customHeight="1">
      <c r="A14" s="142"/>
      <c r="B14" s="143"/>
      <c r="C14" s="59" t="s">
        <v>42</v>
      </c>
      <c r="D14" s="70" t="s">
        <v>202</v>
      </c>
    </row>
    <row r="15" spans="1:4" ht="15">
      <c r="A15" s="65">
        <v>9</v>
      </c>
      <c r="B15" s="60" t="s">
        <v>203</v>
      </c>
      <c r="C15" s="59" t="s">
        <v>166</v>
      </c>
      <c r="D15" s="69">
        <v>42917</v>
      </c>
    </row>
    <row r="16" spans="1:4" ht="25.5">
      <c r="A16" s="65">
        <v>10</v>
      </c>
      <c r="B16" s="60" t="s">
        <v>204</v>
      </c>
      <c r="C16" s="59" t="s">
        <v>205</v>
      </c>
      <c r="D16" s="71">
        <v>4.4</v>
      </c>
    </row>
    <row r="17" spans="1:4" ht="25.5">
      <c r="A17" s="65" t="s">
        <v>206</v>
      </c>
      <c r="B17" s="60" t="s">
        <v>207</v>
      </c>
      <c r="C17" s="59" t="s">
        <v>205</v>
      </c>
      <c r="D17" s="72">
        <v>0.029000000000000005</v>
      </c>
    </row>
    <row r="18" spans="1:4" ht="25.5" customHeight="1">
      <c r="A18" s="145" t="s">
        <v>208</v>
      </c>
      <c r="B18" s="146"/>
      <c r="C18" s="146"/>
      <c r="D18" s="147"/>
    </row>
    <row r="19" spans="1:4" ht="20.25" customHeight="1">
      <c r="A19" s="142" t="s">
        <v>209</v>
      </c>
      <c r="B19" s="143" t="s">
        <v>210</v>
      </c>
      <c r="C19" s="59" t="s">
        <v>166</v>
      </c>
      <c r="D19" s="66" t="s">
        <v>294</v>
      </c>
    </row>
    <row r="20" spans="1:4" ht="18" customHeight="1">
      <c r="A20" s="142"/>
      <c r="B20" s="143"/>
      <c r="C20" s="59" t="s">
        <v>170</v>
      </c>
      <c r="D20" s="67">
        <v>162</v>
      </c>
    </row>
    <row r="21" spans="1:4" ht="25.5">
      <c r="A21" s="142"/>
      <c r="B21" s="143"/>
      <c r="C21" s="59" t="s">
        <v>42</v>
      </c>
      <c r="D21" s="67" t="s">
        <v>211</v>
      </c>
    </row>
    <row r="22" spans="1:4" ht="15">
      <c r="A22" s="73"/>
      <c r="B22" s="61"/>
      <c r="C22" s="61"/>
      <c r="D22" s="74"/>
    </row>
    <row r="23" spans="1:4" ht="15">
      <c r="A23" s="75" t="s">
        <v>37</v>
      </c>
      <c r="B23" s="57" t="s">
        <v>38</v>
      </c>
      <c r="C23" s="57" t="s">
        <v>39</v>
      </c>
      <c r="D23" s="76" t="s">
        <v>94</v>
      </c>
    </row>
    <row r="24" spans="1:4" ht="15">
      <c r="A24" s="65">
        <v>1</v>
      </c>
      <c r="B24" s="58" t="s">
        <v>41</v>
      </c>
      <c r="C24" s="59" t="s">
        <v>42</v>
      </c>
      <c r="D24" s="66"/>
    </row>
    <row r="25" spans="1:4" ht="15">
      <c r="A25" s="65">
        <v>2</v>
      </c>
      <c r="B25" s="60" t="s">
        <v>195</v>
      </c>
      <c r="C25" s="59" t="s">
        <v>42</v>
      </c>
      <c r="D25" s="67" t="s">
        <v>130</v>
      </c>
    </row>
    <row r="26" spans="1:4" ht="25.5">
      <c r="A26" s="65">
        <v>3</v>
      </c>
      <c r="B26" s="60" t="s">
        <v>196</v>
      </c>
      <c r="C26" s="59" t="s">
        <v>42</v>
      </c>
      <c r="D26" s="67" t="s">
        <v>197</v>
      </c>
    </row>
    <row r="27" spans="1:4" ht="15">
      <c r="A27" s="65">
        <v>4</v>
      </c>
      <c r="B27" s="60" t="s">
        <v>125</v>
      </c>
      <c r="C27" s="59" t="s">
        <v>42</v>
      </c>
      <c r="D27" s="67" t="s">
        <v>126</v>
      </c>
    </row>
    <row r="28" spans="1:4" ht="15">
      <c r="A28" s="65">
        <v>5</v>
      </c>
      <c r="B28" s="60" t="s">
        <v>198</v>
      </c>
      <c r="C28" s="59" t="s">
        <v>169</v>
      </c>
      <c r="D28" s="67">
        <v>16.8</v>
      </c>
    </row>
    <row r="29" spans="1:4" ht="12.75" customHeight="1">
      <c r="A29" s="142">
        <v>6</v>
      </c>
      <c r="B29" s="143" t="s">
        <v>199</v>
      </c>
      <c r="C29" s="59"/>
      <c r="D29" s="67" t="s">
        <v>286</v>
      </c>
    </row>
    <row r="30" spans="1:4" ht="15">
      <c r="A30" s="142"/>
      <c r="B30" s="143"/>
      <c r="C30" s="59" t="s">
        <v>171</v>
      </c>
      <c r="D30" s="67">
        <v>2633001291</v>
      </c>
    </row>
    <row r="31" spans="1:4" ht="12.75" customHeight="1">
      <c r="A31" s="142">
        <v>7</v>
      </c>
      <c r="B31" s="144" t="s">
        <v>200</v>
      </c>
      <c r="C31" s="59" t="s">
        <v>166</v>
      </c>
      <c r="D31" s="68">
        <v>41796</v>
      </c>
    </row>
    <row r="32" spans="1:4" ht="15">
      <c r="A32" s="142"/>
      <c r="B32" s="144"/>
      <c r="C32" s="59" t="s">
        <v>170</v>
      </c>
      <c r="D32" s="67" t="s">
        <v>287</v>
      </c>
    </row>
    <row r="33" spans="1:4" ht="12.75" customHeight="1">
      <c r="A33" s="142">
        <v>8</v>
      </c>
      <c r="B33" s="143" t="s">
        <v>201</v>
      </c>
      <c r="C33" s="59" t="s">
        <v>166</v>
      </c>
      <c r="D33" s="68">
        <v>42719</v>
      </c>
    </row>
    <row r="34" spans="1:4" ht="15">
      <c r="A34" s="142"/>
      <c r="B34" s="143"/>
      <c r="C34" s="59" t="s">
        <v>170</v>
      </c>
      <c r="D34" s="67" t="s">
        <v>293</v>
      </c>
    </row>
    <row r="35" spans="1:4" ht="25.5">
      <c r="A35" s="142"/>
      <c r="B35" s="143"/>
      <c r="C35" s="59" t="s">
        <v>42</v>
      </c>
      <c r="D35" s="70" t="s">
        <v>202</v>
      </c>
    </row>
    <row r="36" spans="1:4" ht="15">
      <c r="A36" s="65">
        <v>9</v>
      </c>
      <c r="B36" s="60" t="s">
        <v>203</v>
      </c>
      <c r="C36" s="59" t="s">
        <v>166</v>
      </c>
      <c r="D36" s="66" t="s">
        <v>295</v>
      </c>
    </row>
    <row r="37" spans="1:4" ht="25.5">
      <c r="A37" s="65">
        <v>10</v>
      </c>
      <c r="B37" s="60" t="s">
        <v>204</v>
      </c>
      <c r="C37" s="59" t="s">
        <v>42</v>
      </c>
      <c r="D37" s="77">
        <v>7.6</v>
      </c>
    </row>
    <row r="38" spans="1:4" ht="25.5">
      <c r="A38" s="65">
        <v>11</v>
      </c>
      <c r="B38" s="60" t="s">
        <v>207</v>
      </c>
      <c r="C38" s="59" t="s">
        <v>42</v>
      </c>
      <c r="D38" s="67">
        <v>0.029</v>
      </c>
    </row>
    <row r="39" spans="1:4" ht="29.25" customHeight="1">
      <c r="A39" s="145" t="s">
        <v>208</v>
      </c>
      <c r="B39" s="146"/>
      <c r="C39" s="146"/>
      <c r="D39" s="147"/>
    </row>
    <row r="40" spans="1:4" ht="12.75" customHeight="1">
      <c r="A40" s="142" t="s">
        <v>209</v>
      </c>
      <c r="B40" s="143" t="s">
        <v>210</v>
      </c>
      <c r="C40" s="59" t="s">
        <v>166</v>
      </c>
      <c r="D40" s="66" t="s">
        <v>294</v>
      </c>
    </row>
    <row r="41" spans="1:4" ht="15">
      <c r="A41" s="142"/>
      <c r="B41" s="143"/>
      <c r="C41" s="59" t="s">
        <v>170</v>
      </c>
      <c r="D41" s="67">
        <v>162</v>
      </c>
    </row>
    <row r="42" spans="1:4" ht="25.5">
      <c r="A42" s="142"/>
      <c r="B42" s="143"/>
      <c r="C42" s="59" t="s">
        <v>42</v>
      </c>
      <c r="D42" s="67" t="s">
        <v>211</v>
      </c>
    </row>
    <row r="43" spans="1:4" ht="15">
      <c r="A43" s="73"/>
      <c r="B43" s="61"/>
      <c r="C43" s="61"/>
      <c r="D43" s="74"/>
    </row>
    <row r="44" spans="1:4" ht="15">
      <c r="A44" s="75" t="s">
        <v>37</v>
      </c>
      <c r="B44" s="57" t="s">
        <v>38</v>
      </c>
      <c r="C44" s="57" t="s">
        <v>39</v>
      </c>
      <c r="D44" s="76" t="s">
        <v>94</v>
      </c>
    </row>
    <row r="45" spans="1:4" ht="15">
      <c r="A45" s="65">
        <v>1</v>
      </c>
      <c r="B45" s="58" t="s">
        <v>41</v>
      </c>
      <c r="C45" s="59" t="s">
        <v>42</v>
      </c>
      <c r="D45" s="66"/>
    </row>
    <row r="46" spans="1:4" ht="15">
      <c r="A46" s="65">
        <v>2</v>
      </c>
      <c r="B46" s="60" t="s">
        <v>195</v>
      </c>
      <c r="C46" s="59" t="s">
        <v>42</v>
      </c>
      <c r="D46" s="67" t="s">
        <v>132</v>
      </c>
    </row>
    <row r="47" spans="1:4" ht="25.5">
      <c r="A47" s="65">
        <v>3</v>
      </c>
      <c r="B47" s="60" t="s">
        <v>196</v>
      </c>
      <c r="C47" s="59" t="s">
        <v>42</v>
      </c>
      <c r="D47" s="67" t="s">
        <v>197</v>
      </c>
    </row>
    <row r="48" spans="1:4" ht="15">
      <c r="A48" s="65">
        <v>4</v>
      </c>
      <c r="B48" s="60" t="s">
        <v>125</v>
      </c>
      <c r="C48" s="59" t="s">
        <v>42</v>
      </c>
      <c r="D48" s="67" t="s">
        <v>212</v>
      </c>
    </row>
    <row r="49" spans="1:4" ht="15">
      <c r="A49" s="65">
        <v>5</v>
      </c>
      <c r="B49" s="60" t="s">
        <v>198</v>
      </c>
      <c r="C49" s="59" t="s">
        <v>169</v>
      </c>
      <c r="D49" s="67">
        <v>2002</v>
      </c>
    </row>
    <row r="50" spans="1:4" ht="12.75" customHeight="1">
      <c r="A50" s="142">
        <v>6</v>
      </c>
      <c r="B50" s="143" t="s">
        <v>199</v>
      </c>
      <c r="C50" s="59"/>
      <c r="D50" s="78" t="s">
        <v>288</v>
      </c>
    </row>
    <row r="51" spans="1:4" ht="15">
      <c r="A51" s="142"/>
      <c r="B51" s="143"/>
      <c r="C51" s="59" t="s">
        <v>171</v>
      </c>
      <c r="D51" s="78">
        <v>2635095930</v>
      </c>
    </row>
    <row r="52" spans="1:4" ht="12.75" customHeight="1">
      <c r="A52" s="142">
        <v>7</v>
      </c>
      <c r="B52" s="144" t="s">
        <v>200</v>
      </c>
      <c r="C52" s="59" t="s">
        <v>166</v>
      </c>
      <c r="D52" s="79">
        <v>42116</v>
      </c>
    </row>
    <row r="53" spans="1:4" ht="15">
      <c r="A53" s="142"/>
      <c r="B53" s="144"/>
      <c r="C53" s="59" t="s">
        <v>170</v>
      </c>
      <c r="D53" s="78">
        <v>12303</v>
      </c>
    </row>
    <row r="54" spans="1:4" ht="12.75" customHeight="1">
      <c r="A54" s="142">
        <v>8</v>
      </c>
      <c r="B54" s="143" t="s">
        <v>201</v>
      </c>
      <c r="C54" s="59" t="s">
        <v>166</v>
      </c>
      <c r="D54" s="79">
        <v>42720</v>
      </c>
    </row>
    <row r="55" spans="1:4" ht="15">
      <c r="A55" s="142"/>
      <c r="B55" s="143"/>
      <c r="C55" s="59" t="s">
        <v>170</v>
      </c>
      <c r="D55" s="78" t="s">
        <v>296</v>
      </c>
    </row>
    <row r="56" spans="1:4" ht="25.5">
      <c r="A56" s="142"/>
      <c r="B56" s="143"/>
      <c r="C56" s="59" t="s">
        <v>42</v>
      </c>
      <c r="D56" s="78" t="s">
        <v>202</v>
      </c>
    </row>
    <row r="57" spans="1:4" ht="15">
      <c r="A57" s="65">
        <v>9</v>
      </c>
      <c r="B57" s="60" t="s">
        <v>203</v>
      </c>
      <c r="C57" s="59" t="s">
        <v>42</v>
      </c>
      <c r="D57" s="80" t="s">
        <v>295</v>
      </c>
    </row>
    <row r="58" spans="1:4" ht="25.5">
      <c r="A58" s="65">
        <v>10</v>
      </c>
      <c r="B58" s="60" t="s">
        <v>204</v>
      </c>
      <c r="C58" s="59" t="s">
        <v>42</v>
      </c>
      <c r="D58" s="78">
        <v>3.2</v>
      </c>
    </row>
    <row r="59" spans="1:4" ht="25.5">
      <c r="A59" s="65">
        <v>11</v>
      </c>
      <c r="B59" s="60" t="s">
        <v>207</v>
      </c>
      <c r="C59" s="59" t="s">
        <v>42</v>
      </c>
      <c r="D59" s="81" t="s">
        <v>68</v>
      </c>
    </row>
    <row r="60" spans="1:4" ht="33" customHeight="1">
      <c r="A60" s="145" t="s">
        <v>208</v>
      </c>
      <c r="B60" s="146"/>
      <c r="C60" s="146"/>
      <c r="D60" s="147"/>
    </row>
    <row r="61" spans="1:4" ht="12.75" customHeight="1">
      <c r="A61" s="142" t="s">
        <v>209</v>
      </c>
      <c r="B61" s="143" t="s">
        <v>210</v>
      </c>
      <c r="C61" s="59" t="s">
        <v>166</v>
      </c>
      <c r="D61" s="80" t="s">
        <v>297</v>
      </c>
    </row>
    <row r="62" spans="1:4" ht="21" customHeight="1">
      <c r="A62" s="142"/>
      <c r="B62" s="143"/>
      <c r="C62" s="59" t="s">
        <v>170</v>
      </c>
      <c r="D62" s="92">
        <v>86</v>
      </c>
    </row>
    <row r="63" spans="1:4" ht="25.5">
      <c r="A63" s="142"/>
      <c r="B63" s="143"/>
      <c r="C63" s="59" t="s">
        <v>42</v>
      </c>
      <c r="D63" s="67" t="s">
        <v>211</v>
      </c>
    </row>
    <row r="64" spans="1:4" ht="15">
      <c r="A64" s="73"/>
      <c r="B64" s="61"/>
      <c r="C64" s="61"/>
      <c r="D64" s="74"/>
    </row>
    <row r="65" spans="1:4" ht="15">
      <c r="A65" s="82" t="s">
        <v>37</v>
      </c>
      <c r="B65" s="55" t="s">
        <v>38</v>
      </c>
      <c r="C65" s="55" t="s">
        <v>39</v>
      </c>
      <c r="D65" s="83" t="s">
        <v>94</v>
      </c>
    </row>
    <row r="66" spans="1:4" ht="15">
      <c r="A66" s="65">
        <v>1</v>
      </c>
      <c r="B66" s="58" t="s">
        <v>41</v>
      </c>
      <c r="C66" s="59" t="s">
        <v>42</v>
      </c>
      <c r="D66" s="66"/>
    </row>
    <row r="67" spans="1:4" ht="15">
      <c r="A67" s="65">
        <v>2</v>
      </c>
      <c r="B67" s="60" t="s">
        <v>195</v>
      </c>
      <c r="C67" s="59" t="s">
        <v>42</v>
      </c>
      <c r="D67" s="67" t="s">
        <v>133</v>
      </c>
    </row>
    <row r="68" spans="1:4" ht="25.5">
      <c r="A68" s="65">
        <v>3</v>
      </c>
      <c r="B68" s="60" t="s">
        <v>196</v>
      </c>
      <c r="C68" s="59" t="s">
        <v>42</v>
      </c>
      <c r="D68" s="67" t="s">
        <v>197</v>
      </c>
    </row>
    <row r="69" spans="1:4" ht="15">
      <c r="A69" s="65">
        <v>4</v>
      </c>
      <c r="B69" s="60" t="s">
        <v>125</v>
      </c>
      <c r="C69" s="59" t="s">
        <v>42</v>
      </c>
      <c r="D69" s="67" t="s">
        <v>212</v>
      </c>
    </row>
    <row r="70" spans="1:4" ht="15">
      <c r="A70" s="65">
        <v>5</v>
      </c>
      <c r="B70" s="60" t="s">
        <v>198</v>
      </c>
      <c r="C70" s="59" t="s">
        <v>169</v>
      </c>
      <c r="D70" s="67">
        <v>1930.78</v>
      </c>
    </row>
    <row r="71" spans="1:4" ht="12.75" customHeight="1">
      <c r="A71" s="142">
        <v>6</v>
      </c>
      <c r="B71" s="143" t="s">
        <v>199</v>
      </c>
      <c r="C71" s="59"/>
      <c r="D71" s="78" t="s">
        <v>288</v>
      </c>
    </row>
    <row r="72" spans="1:4" ht="15">
      <c r="A72" s="142"/>
      <c r="B72" s="143"/>
      <c r="C72" s="59" t="s">
        <v>171</v>
      </c>
      <c r="D72" s="78">
        <v>2635095930</v>
      </c>
    </row>
    <row r="73" spans="1:4" ht="12.75" customHeight="1">
      <c r="A73" s="142">
        <v>7</v>
      </c>
      <c r="B73" s="144" t="s">
        <v>200</v>
      </c>
      <c r="C73" s="59" t="s">
        <v>166</v>
      </c>
      <c r="D73" s="79">
        <v>42116</v>
      </c>
    </row>
    <row r="74" spans="1:4" ht="15">
      <c r="A74" s="142"/>
      <c r="B74" s="144"/>
      <c r="C74" s="59" t="s">
        <v>170</v>
      </c>
      <c r="D74" s="78">
        <v>12303</v>
      </c>
    </row>
    <row r="75" spans="1:4" ht="12.75" customHeight="1">
      <c r="A75" s="142">
        <v>8</v>
      </c>
      <c r="B75" s="143" t="s">
        <v>201</v>
      </c>
      <c r="C75" s="59" t="s">
        <v>166</v>
      </c>
      <c r="D75" s="79">
        <v>42720</v>
      </c>
    </row>
    <row r="76" spans="1:4" ht="15">
      <c r="A76" s="142"/>
      <c r="B76" s="143"/>
      <c r="C76" s="59" t="s">
        <v>170</v>
      </c>
      <c r="D76" s="78" t="s">
        <v>296</v>
      </c>
    </row>
    <row r="77" spans="1:4" ht="25.5">
      <c r="A77" s="142"/>
      <c r="B77" s="143"/>
      <c r="C77" s="59" t="s">
        <v>42</v>
      </c>
      <c r="D77" s="78" t="s">
        <v>202</v>
      </c>
    </row>
    <row r="78" spans="1:4" ht="15">
      <c r="A78" s="65">
        <v>9</v>
      </c>
      <c r="B78" s="60" t="s">
        <v>203</v>
      </c>
      <c r="C78" s="59" t="s">
        <v>42</v>
      </c>
      <c r="D78" s="80" t="s">
        <v>295</v>
      </c>
    </row>
    <row r="79" spans="1:4" ht="25.5">
      <c r="A79" s="65">
        <v>10</v>
      </c>
      <c r="B79" s="60" t="s">
        <v>204</v>
      </c>
      <c r="C79" s="59" t="s">
        <v>42</v>
      </c>
      <c r="D79" s="84">
        <v>0.0168</v>
      </c>
    </row>
    <row r="80" spans="1:4" ht="25.5">
      <c r="A80" s="65">
        <v>11</v>
      </c>
      <c r="B80" s="60" t="s">
        <v>207</v>
      </c>
      <c r="C80" s="59" t="s">
        <v>42</v>
      </c>
      <c r="D80" s="67" t="s">
        <v>68</v>
      </c>
    </row>
    <row r="81" spans="1:4" ht="28.5" customHeight="1">
      <c r="A81" s="145" t="s">
        <v>208</v>
      </c>
      <c r="B81" s="146"/>
      <c r="C81" s="146"/>
      <c r="D81" s="147"/>
    </row>
    <row r="82" spans="1:4" ht="12.75" customHeight="1">
      <c r="A82" s="136" t="s">
        <v>213</v>
      </c>
      <c r="B82" s="137" t="s">
        <v>210</v>
      </c>
      <c r="C82" s="59" t="s">
        <v>166</v>
      </c>
      <c r="D82" s="66" t="s">
        <v>214</v>
      </c>
    </row>
    <row r="83" spans="1:4" ht="15">
      <c r="A83" s="136"/>
      <c r="B83" s="137"/>
      <c r="C83" s="59" t="s">
        <v>170</v>
      </c>
      <c r="D83" s="51">
        <v>807</v>
      </c>
    </row>
    <row r="84" spans="1:4" ht="25.5">
      <c r="A84" s="136"/>
      <c r="B84" s="137"/>
      <c r="C84" s="45" t="s">
        <v>42</v>
      </c>
      <c r="D84" s="67" t="s">
        <v>211</v>
      </c>
    </row>
    <row r="85" spans="1:4" ht="15">
      <c r="A85" s="73"/>
      <c r="B85" s="61"/>
      <c r="C85" s="61"/>
      <c r="D85" s="74"/>
    </row>
    <row r="86" spans="1:4" ht="15">
      <c r="A86" s="82" t="s">
        <v>37</v>
      </c>
      <c r="B86" s="55" t="s">
        <v>38</v>
      </c>
      <c r="C86" s="55" t="s">
        <v>39</v>
      </c>
      <c r="D86" s="83" t="s">
        <v>94</v>
      </c>
    </row>
    <row r="87" spans="1:4" ht="15">
      <c r="A87" s="50">
        <v>1</v>
      </c>
      <c r="B87" s="54" t="s">
        <v>41</v>
      </c>
      <c r="C87" s="45" t="s">
        <v>42</v>
      </c>
      <c r="D87" s="56"/>
    </row>
    <row r="88" spans="1:4" ht="15">
      <c r="A88" s="50">
        <v>2</v>
      </c>
      <c r="B88" s="44" t="s">
        <v>195</v>
      </c>
      <c r="C88" s="45" t="s">
        <v>42</v>
      </c>
      <c r="D88" s="67" t="s">
        <v>135</v>
      </c>
    </row>
    <row r="89" spans="1:4" ht="25.5">
      <c r="A89" s="50">
        <v>3</v>
      </c>
      <c r="B89" s="44" t="s">
        <v>196</v>
      </c>
      <c r="C89" s="45" t="s">
        <v>42</v>
      </c>
      <c r="D89" s="51" t="s">
        <v>197</v>
      </c>
    </row>
    <row r="90" spans="1:4" ht="15">
      <c r="A90" s="50">
        <v>4</v>
      </c>
      <c r="B90" s="44" t="s">
        <v>125</v>
      </c>
      <c r="C90" s="45" t="s">
        <v>42</v>
      </c>
      <c r="D90" s="51" t="s">
        <v>137</v>
      </c>
    </row>
    <row r="91" spans="1:4" ht="42" customHeight="1">
      <c r="A91" s="136">
        <v>5</v>
      </c>
      <c r="B91" s="44" t="s">
        <v>215</v>
      </c>
      <c r="C91" s="45" t="s">
        <v>169</v>
      </c>
      <c r="D91" s="67" t="s">
        <v>68</v>
      </c>
    </row>
    <row r="92" spans="1:4" ht="37.5" customHeight="1">
      <c r="A92" s="136"/>
      <c r="B92" s="44" t="s">
        <v>216</v>
      </c>
      <c r="C92" s="45" t="s">
        <v>169</v>
      </c>
      <c r="D92" s="67" t="s">
        <v>68</v>
      </c>
    </row>
    <row r="93" spans="1:4" ht="25.5">
      <c r="A93" s="136"/>
      <c r="B93" s="44" t="s">
        <v>217</v>
      </c>
      <c r="C93" s="45" t="s">
        <v>169</v>
      </c>
      <c r="D93" s="67" t="s">
        <v>68</v>
      </c>
    </row>
    <row r="94" spans="1:4" ht="25.5">
      <c r="A94" s="136"/>
      <c r="B94" s="44" t="s">
        <v>218</v>
      </c>
      <c r="C94" s="45" t="s">
        <v>169</v>
      </c>
      <c r="D94" s="67">
        <v>3.03</v>
      </c>
    </row>
    <row r="95" spans="1:4" ht="38.25">
      <c r="A95" s="136"/>
      <c r="B95" s="44" t="s">
        <v>219</v>
      </c>
      <c r="C95" s="45" t="s">
        <v>169</v>
      </c>
      <c r="D95" s="67" t="s">
        <v>68</v>
      </c>
    </row>
    <row r="96" spans="1:4" ht="25.5">
      <c r="A96" s="136"/>
      <c r="B96" s="44" t="s">
        <v>220</v>
      </c>
      <c r="C96" s="45" t="s">
        <v>169</v>
      </c>
      <c r="D96" s="67" t="s">
        <v>68</v>
      </c>
    </row>
    <row r="97" spans="1:4" ht="12.75" customHeight="1">
      <c r="A97" s="136">
        <v>6</v>
      </c>
      <c r="B97" s="137" t="s">
        <v>199</v>
      </c>
      <c r="C97" s="45"/>
      <c r="D97" s="67" t="s">
        <v>289</v>
      </c>
    </row>
    <row r="98" spans="1:4" ht="15">
      <c r="A98" s="136"/>
      <c r="B98" s="137"/>
      <c r="C98" s="45" t="s">
        <v>171</v>
      </c>
      <c r="D98" s="67">
        <v>2626033550</v>
      </c>
    </row>
    <row r="99" spans="1:4" ht="12.75" customHeight="1">
      <c r="A99" s="136">
        <v>7</v>
      </c>
      <c r="B99" s="138" t="s">
        <v>200</v>
      </c>
      <c r="C99" s="45" t="s">
        <v>166</v>
      </c>
      <c r="D99" s="68">
        <v>40210</v>
      </c>
    </row>
    <row r="100" spans="1:4" ht="15">
      <c r="A100" s="136"/>
      <c r="B100" s="138"/>
      <c r="C100" s="45" t="s">
        <v>170</v>
      </c>
      <c r="D100" s="67">
        <v>633878</v>
      </c>
    </row>
    <row r="101" spans="1:4" ht="12.75" customHeight="1">
      <c r="A101" s="136">
        <v>8</v>
      </c>
      <c r="B101" s="137" t="s">
        <v>201</v>
      </c>
      <c r="C101" s="59" t="s">
        <v>166</v>
      </c>
      <c r="D101" s="69">
        <v>42730</v>
      </c>
    </row>
    <row r="102" spans="1:4" ht="15">
      <c r="A102" s="136"/>
      <c r="B102" s="137"/>
      <c r="C102" s="59" t="s">
        <v>170</v>
      </c>
      <c r="D102" s="67" t="s">
        <v>298</v>
      </c>
    </row>
    <row r="103" spans="1:4" ht="25.5">
      <c r="A103" s="136"/>
      <c r="B103" s="137"/>
      <c r="C103" s="45" t="s">
        <v>42</v>
      </c>
      <c r="D103" s="78" t="s">
        <v>202</v>
      </c>
    </row>
    <row r="104" spans="1:4" ht="15">
      <c r="A104" s="50" t="s">
        <v>221</v>
      </c>
      <c r="B104" s="44" t="s">
        <v>203</v>
      </c>
      <c r="C104" s="45" t="s">
        <v>42</v>
      </c>
      <c r="D104" s="66" t="s">
        <v>295</v>
      </c>
    </row>
    <row r="105" spans="1:4" ht="25.5">
      <c r="A105" s="50" t="s">
        <v>222</v>
      </c>
      <c r="B105" s="44" t="s">
        <v>204</v>
      </c>
      <c r="C105" s="45" t="s">
        <v>42</v>
      </c>
      <c r="D105" s="67">
        <v>232.1</v>
      </c>
    </row>
    <row r="106" spans="1:4" ht="25.5">
      <c r="A106" s="50" t="s">
        <v>223</v>
      </c>
      <c r="B106" s="44" t="s">
        <v>207</v>
      </c>
      <c r="C106" s="45" t="s">
        <v>42</v>
      </c>
      <c r="D106" s="67">
        <v>1.09</v>
      </c>
    </row>
    <row r="107" spans="1:4" ht="27" customHeight="1">
      <c r="A107" s="139" t="s">
        <v>208</v>
      </c>
      <c r="B107" s="140"/>
      <c r="C107" s="140"/>
      <c r="D107" s="141"/>
    </row>
    <row r="108" spans="1:4" ht="12.75" customHeight="1">
      <c r="A108" s="136" t="s">
        <v>213</v>
      </c>
      <c r="B108" s="137" t="s">
        <v>210</v>
      </c>
      <c r="C108" s="59" t="s">
        <v>166</v>
      </c>
      <c r="D108" s="66" t="s">
        <v>299</v>
      </c>
    </row>
    <row r="109" spans="1:4" ht="15">
      <c r="A109" s="136"/>
      <c r="B109" s="137"/>
      <c r="C109" s="59" t="s">
        <v>170</v>
      </c>
      <c r="D109" s="51" t="s">
        <v>300</v>
      </c>
    </row>
    <row r="110" spans="1:4" ht="25.5">
      <c r="A110" s="136"/>
      <c r="B110" s="137"/>
      <c r="C110" s="45" t="s">
        <v>42</v>
      </c>
      <c r="D110" s="67" t="s">
        <v>211</v>
      </c>
    </row>
    <row r="111" spans="1:4" ht="15">
      <c r="A111" s="73"/>
      <c r="B111" s="61"/>
      <c r="C111" s="61"/>
      <c r="D111" s="74"/>
    </row>
    <row r="112" spans="1:4" ht="15">
      <c r="A112" s="75" t="s">
        <v>37</v>
      </c>
      <c r="B112" s="57" t="s">
        <v>38</v>
      </c>
      <c r="C112" s="57" t="s">
        <v>39</v>
      </c>
      <c r="D112" s="76" t="s">
        <v>94</v>
      </c>
    </row>
    <row r="113" spans="1:4" ht="15">
      <c r="A113" s="65" t="s">
        <v>224</v>
      </c>
      <c r="B113" s="58" t="s">
        <v>41</v>
      </c>
      <c r="C113" s="59" t="s">
        <v>42</v>
      </c>
      <c r="D113" s="66"/>
    </row>
    <row r="114" spans="1:4" ht="15">
      <c r="A114" s="65" t="s">
        <v>225</v>
      </c>
      <c r="B114" s="60" t="s">
        <v>195</v>
      </c>
      <c r="C114" s="59" t="s">
        <v>42</v>
      </c>
      <c r="D114" s="67" t="s">
        <v>138</v>
      </c>
    </row>
    <row r="115" spans="1:4" ht="15.75" thickBot="1">
      <c r="A115" s="85" t="s">
        <v>226</v>
      </c>
      <c r="B115" s="86" t="s">
        <v>196</v>
      </c>
      <c r="C115" s="87" t="s">
        <v>42</v>
      </c>
      <c r="D115" s="88" t="s">
        <v>227</v>
      </c>
    </row>
  </sheetData>
  <sheetProtection selectLockedCells="1" selectUnlockedCells="1"/>
  <mergeCells count="47">
    <mergeCell ref="A18:D18"/>
    <mergeCell ref="A19:A21"/>
    <mergeCell ref="B19:B21"/>
    <mergeCell ref="A1:D1"/>
    <mergeCell ref="A8:A9"/>
    <mergeCell ref="B8:B9"/>
    <mergeCell ref="A10:A11"/>
    <mergeCell ref="B10:B11"/>
    <mergeCell ref="A12:A14"/>
    <mergeCell ref="B12:B14"/>
    <mergeCell ref="B61:B63"/>
    <mergeCell ref="A29:A30"/>
    <mergeCell ref="B29:B30"/>
    <mergeCell ref="A31:A32"/>
    <mergeCell ref="B31:B32"/>
    <mergeCell ref="A33:A35"/>
    <mergeCell ref="B33:B35"/>
    <mergeCell ref="A39:D39"/>
    <mergeCell ref="A40:A42"/>
    <mergeCell ref="B40:B42"/>
    <mergeCell ref="A82:A84"/>
    <mergeCell ref="B82:B84"/>
    <mergeCell ref="A50:A51"/>
    <mergeCell ref="B50:B51"/>
    <mergeCell ref="A52:A53"/>
    <mergeCell ref="B52:B53"/>
    <mergeCell ref="A54:A56"/>
    <mergeCell ref="B54:B56"/>
    <mergeCell ref="A60:D60"/>
    <mergeCell ref="A61:A63"/>
    <mergeCell ref="A107:D107"/>
    <mergeCell ref="A108:A110"/>
    <mergeCell ref="B108:B110"/>
    <mergeCell ref="A71:A72"/>
    <mergeCell ref="B71:B72"/>
    <mergeCell ref="A73:A74"/>
    <mergeCell ref="B73:B74"/>
    <mergeCell ref="A75:A77"/>
    <mergeCell ref="B75:B77"/>
    <mergeCell ref="A81:D81"/>
    <mergeCell ref="A101:A103"/>
    <mergeCell ref="B101:B103"/>
    <mergeCell ref="A91:A96"/>
    <mergeCell ref="A97:A98"/>
    <mergeCell ref="B97:B98"/>
    <mergeCell ref="A99:A100"/>
    <mergeCell ref="B99:B10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6">
      <selection activeCell="A1" sqref="A1:D16384"/>
    </sheetView>
  </sheetViews>
  <sheetFormatPr defaultColWidth="8.7109375" defaultRowHeight="12.75"/>
  <cols>
    <col min="1" max="1" width="9.140625" style="17" customWidth="1"/>
    <col min="2" max="2" width="42.421875" style="17" customWidth="1"/>
    <col min="3" max="3" width="9.00390625" style="17" bestFit="1" customWidth="1"/>
    <col min="4" max="4" width="21.421875" style="17" customWidth="1"/>
    <col min="5" max="16384" width="8.7109375" style="3" customWidth="1"/>
  </cols>
  <sheetData>
    <row r="1" spans="1:4" ht="37.5" customHeight="1" thickBot="1">
      <c r="A1" s="150" t="s">
        <v>10</v>
      </c>
      <c r="B1" s="151"/>
      <c r="C1" s="151"/>
      <c r="D1" s="152"/>
    </row>
    <row r="2" spans="1:4" ht="15.75" thickBot="1">
      <c r="A2" s="4" t="s">
        <v>37</v>
      </c>
      <c r="B2" s="5" t="s">
        <v>38</v>
      </c>
      <c r="C2" s="4" t="s">
        <v>39</v>
      </c>
      <c r="D2" s="4" t="s">
        <v>94</v>
      </c>
    </row>
    <row r="3" spans="1:4" ht="15.75" thickBot="1">
      <c r="A3" s="19" t="s">
        <v>176</v>
      </c>
      <c r="B3" s="6" t="s">
        <v>41</v>
      </c>
      <c r="C3" s="7" t="s">
        <v>42</v>
      </c>
      <c r="D3" s="8" t="s">
        <v>0</v>
      </c>
    </row>
    <row r="4" spans="1:4" ht="15.75" thickBot="1">
      <c r="A4" s="19" t="s">
        <v>177</v>
      </c>
      <c r="B4" s="9" t="s">
        <v>228</v>
      </c>
      <c r="C4" s="7" t="s">
        <v>42</v>
      </c>
      <c r="D4" s="7" t="s">
        <v>229</v>
      </c>
    </row>
    <row r="5" spans="1:4" ht="39" thickBot="1">
      <c r="A5" s="19" t="s">
        <v>178</v>
      </c>
      <c r="B5" s="9" t="s">
        <v>230</v>
      </c>
      <c r="C5" s="7" t="s">
        <v>42</v>
      </c>
      <c r="D5" s="10" t="s">
        <v>11</v>
      </c>
    </row>
    <row r="6" spans="1:4" ht="26.25" thickBot="1">
      <c r="A6" s="19" t="s">
        <v>179</v>
      </c>
      <c r="B6" s="9" t="s">
        <v>231</v>
      </c>
      <c r="C6" s="7" t="s">
        <v>73</v>
      </c>
      <c r="D6" s="13">
        <v>0.12</v>
      </c>
    </row>
    <row r="7" spans="1:4" ht="32.25" customHeight="1" thickBot="1">
      <c r="A7" s="153" t="s">
        <v>232</v>
      </c>
      <c r="B7" s="153"/>
      <c r="C7" s="153"/>
      <c r="D7" s="153"/>
    </row>
    <row r="8" spans="1:4" ht="26.25" thickBot="1">
      <c r="A8" s="19" t="s">
        <v>180</v>
      </c>
      <c r="B8" s="9" t="s">
        <v>233</v>
      </c>
      <c r="C8" s="7" t="s">
        <v>42</v>
      </c>
      <c r="D8" s="7" t="s">
        <v>12</v>
      </c>
    </row>
    <row r="9" spans="1:4" ht="15.75" thickBot="1">
      <c r="A9" s="19" t="s">
        <v>181</v>
      </c>
      <c r="B9" s="9" t="s">
        <v>234</v>
      </c>
      <c r="C9" s="7" t="s">
        <v>171</v>
      </c>
      <c r="D9" s="10">
        <v>7713076301</v>
      </c>
    </row>
    <row r="10" spans="1:4" ht="12.75" customHeight="1" thickBot="1">
      <c r="A10" s="154" t="s">
        <v>174</v>
      </c>
      <c r="B10" s="149" t="s">
        <v>235</v>
      </c>
      <c r="C10" s="7" t="s">
        <v>166</v>
      </c>
      <c r="D10" s="8" t="s">
        <v>13</v>
      </c>
    </row>
    <row r="11" spans="1:4" ht="15.75" thickBot="1">
      <c r="A11" s="154"/>
      <c r="B11" s="149"/>
      <c r="C11" s="7" t="s">
        <v>170</v>
      </c>
      <c r="D11" s="7" t="s">
        <v>14</v>
      </c>
    </row>
    <row r="12" spans="1:4" ht="15.75" thickBot="1">
      <c r="A12" s="19" t="s">
        <v>175</v>
      </c>
      <c r="B12" s="9" t="s">
        <v>236</v>
      </c>
      <c r="C12" s="7" t="s">
        <v>166</v>
      </c>
      <c r="D12" s="8" t="s">
        <v>13</v>
      </c>
    </row>
    <row r="13" spans="1:4" ht="15.75" thickBot="1">
      <c r="A13" s="19" t="s">
        <v>221</v>
      </c>
      <c r="B13" s="9" t="s">
        <v>237</v>
      </c>
      <c r="C13" s="7" t="s">
        <v>169</v>
      </c>
      <c r="D13" s="7">
        <v>100</v>
      </c>
    </row>
    <row r="14" spans="1:4" ht="12.75" customHeight="1" thickBot="1">
      <c r="A14" s="154" t="s">
        <v>222</v>
      </c>
      <c r="B14" s="149" t="s">
        <v>238</v>
      </c>
      <c r="C14" s="7" t="s">
        <v>166</v>
      </c>
      <c r="D14" s="8"/>
    </row>
    <row r="15" spans="1:4" ht="26.25" customHeight="1" thickBot="1">
      <c r="A15" s="154"/>
      <c r="B15" s="149"/>
      <c r="C15" s="7" t="s">
        <v>170</v>
      </c>
      <c r="D15" s="7" t="s">
        <v>244</v>
      </c>
    </row>
    <row r="16" spans="1:4" ht="15.75" thickBot="1">
      <c r="A16" s="4" t="s">
        <v>37</v>
      </c>
      <c r="B16" s="5" t="s">
        <v>38</v>
      </c>
      <c r="C16" s="4" t="s">
        <v>39</v>
      </c>
      <c r="D16" s="4" t="s">
        <v>94</v>
      </c>
    </row>
    <row r="17" spans="1:4" ht="15.75" thickBot="1">
      <c r="A17" s="19" t="s">
        <v>176</v>
      </c>
      <c r="B17" s="6" t="s">
        <v>41</v>
      </c>
      <c r="C17" s="7" t="s">
        <v>42</v>
      </c>
      <c r="D17" s="8" t="s">
        <v>0</v>
      </c>
    </row>
    <row r="18" spans="1:4" ht="15.75" thickBot="1">
      <c r="A18" s="19" t="s">
        <v>177</v>
      </c>
      <c r="B18" s="9" t="s">
        <v>228</v>
      </c>
      <c r="C18" s="7" t="s">
        <v>42</v>
      </c>
      <c r="D18" s="7" t="s">
        <v>229</v>
      </c>
    </row>
    <row r="19" spans="1:4" ht="39" thickBot="1">
      <c r="A19" s="19" t="s">
        <v>178</v>
      </c>
      <c r="B19" s="9" t="s">
        <v>230</v>
      </c>
      <c r="C19" s="7" t="s">
        <v>42</v>
      </c>
      <c r="D19" s="10" t="s">
        <v>11</v>
      </c>
    </row>
    <row r="20" spans="1:4" ht="26.25" thickBot="1">
      <c r="A20" s="19" t="s">
        <v>179</v>
      </c>
      <c r="B20" s="9" t="s">
        <v>231</v>
      </c>
      <c r="C20" s="7" t="s">
        <v>73</v>
      </c>
      <c r="D20" s="13">
        <v>0.12</v>
      </c>
    </row>
    <row r="21" spans="1:4" ht="31.5" customHeight="1" thickBot="1">
      <c r="A21" s="153" t="s">
        <v>232</v>
      </c>
      <c r="B21" s="153"/>
      <c r="C21" s="153"/>
      <c r="D21" s="153"/>
    </row>
    <row r="22" spans="1:4" ht="27" customHeight="1" thickBot="1">
      <c r="A22" s="19" t="s">
        <v>180</v>
      </c>
      <c r="B22" s="9" t="s">
        <v>233</v>
      </c>
      <c r="C22" s="7" t="s">
        <v>42</v>
      </c>
      <c r="D22" s="7" t="s">
        <v>15</v>
      </c>
    </row>
    <row r="23" spans="1:4" ht="15.75" thickBot="1">
      <c r="A23" s="19" t="s">
        <v>181</v>
      </c>
      <c r="B23" s="9" t="s">
        <v>234</v>
      </c>
      <c r="C23" s="7" t="s">
        <v>171</v>
      </c>
      <c r="D23" s="10">
        <v>2635100562</v>
      </c>
    </row>
    <row r="24" spans="1:4" ht="15.75" thickBot="1">
      <c r="A24" s="154" t="s">
        <v>174</v>
      </c>
      <c r="B24" s="149" t="s">
        <v>235</v>
      </c>
      <c r="C24" s="7" t="s">
        <v>166</v>
      </c>
      <c r="D24" s="8" t="s">
        <v>16</v>
      </c>
    </row>
    <row r="25" spans="1:4" ht="12.75" customHeight="1" thickBot="1">
      <c r="A25" s="154"/>
      <c r="B25" s="149"/>
      <c r="C25" s="7" t="s">
        <v>170</v>
      </c>
      <c r="D25" s="7" t="s">
        <v>17</v>
      </c>
    </row>
    <row r="26" spans="1:4" ht="15.75" thickBot="1">
      <c r="A26" s="19" t="s">
        <v>175</v>
      </c>
      <c r="B26" s="9" t="s">
        <v>236</v>
      </c>
      <c r="C26" s="7" t="s">
        <v>166</v>
      </c>
      <c r="D26" s="8" t="s">
        <v>16</v>
      </c>
    </row>
    <row r="27" spans="1:4" ht="15.75" thickBot="1">
      <c r="A27" s="19" t="s">
        <v>221</v>
      </c>
      <c r="B27" s="9" t="s">
        <v>237</v>
      </c>
      <c r="C27" s="7" t="s">
        <v>169</v>
      </c>
      <c r="D27" s="7">
        <v>125</v>
      </c>
    </row>
    <row r="28" spans="1:4" ht="15.75" customHeight="1" thickBot="1">
      <c r="A28" s="154" t="s">
        <v>222</v>
      </c>
      <c r="B28" s="149" t="s">
        <v>238</v>
      </c>
      <c r="C28" s="7" t="s">
        <v>166</v>
      </c>
      <c r="D28" s="8" t="s">
        <v>16</v>
      </c>
    </row>
    <row r="29" spans="1:4" ht="12.75" customHeight="1" thickBot="1">
      <c r="A29" s="154"/>
      <c r="B29" s="149"/>
      <c r="C29" s="7" t="s">
        <v>170</v>
      </c>
      <c r="D29" s="7" t="s">
        <v>193</v>
      </c>
    </row>
    <row r="30" ht="24" customHeight="1"/>
  </sheetData>
  <sheetProtection selectLockedCells="1" selectUnlockedCells="1"/>
  <mergeCells count="11">
    <mergeCell ref="A24:A25"/>
    <mergeCell ref="B24:B25"/>
    <mergeCell ref="A1:D1"/>
    <mergeCell ref="A7:D7"/>
    <mergeCell ref="A10:A11"/>
    <mergeCell ref="B10:B11"/>
    <mergeCell ref="A28:A29"/>
    <mergeCell ref="B28:B29"/>
    <mergeCell ref="A14:A15"/>
    <mergeCell ref="B14:B15"/>
    <mergeCell ref="A21:D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22" sqref="D22"/>
    </sheetView>
  </sheetViews>
  <sheetFormatPr defaultColWidth="8.7109375" defaultRowHeight="12.75"/>
  <cols>
    <col min="1" max="1" width="7.28125" style="2" customWidth="1"/>
    <col min="2" max="2" width="49.7109375" style="2" customWidth="1"/>
    <col min="3" max="3" width="9.00390625" style="2" customWidth="1"/>
    <col min="4" max="4" width="20.00390625" style="2" customWidth="1"/>
    <col min="5" max="5" width="9.140625" style="2" customWidth="1"/>
    <col min="6" max="16384" width="8.7109375" style="3" customWidth="1"/>
  </cols>
  <sheetData>
    <row r="1" spans="1:4" ht="31.5" customHeight="1">
      <c r="A1" s="134" t="s">
        <v>239</v>
      </c>
      <c r="B1" s="134"/>
      <c r="C1" s="134"/>
      <c r="D1" s="134"/>
    </row>
    <row r="2" ht="15">
      <c r="A2" s="14"/>
    </row>
    <row r="3" spans="1:4" ht="25.5">
      <c r="A3" s="4" t="s">
        <v>37</v>
      </c>
      <c r="B3" s="5" t="s">
        <v>38</v>
      </c>
      <c r="C3" s="4" t="s">
        <v>39</v>
      </c>
      <c r="D3" s="4" t="s">
        <v>40</v>
      </c>
    </row>
    <row r="4" spans="1:4" ht="25.5">
      <c r="A4" s="12" t="s">
        <v>176</v>
      </c>
      <c r="B4" s="6" t="s">
        <v>41</v>
      </c>
      <c r="C4" s="7" t="s">
        <v>42</v>
      </c>
      <c r="D4" s="8" t="s">
        <v>319</v>
      </c>
    </row>
    <row r="5" spans="1:4" ht="63.75">
      <c r="A5" s="12" t="s">
        <v>177</v>
      </c>
      <c r="B5" s="9" t="s">
        <v>240</v>
      </c>
      <c r="C5" s="7" t="s">
        <v>42</v>
      </c>
      <c r="D5" s="7" t="s">
        <v>241</v>
      </c>
    </row>
    <row r="6" spans="1:4" ht="38.25">
      <c r="A6" s="12" t="s">
        <v>178</v>
      </c>
      <c r="B6" s="9" t="s">
        <v>242</v>
      </c>
      <c r="C6" s="7" t="s">
        <v>169</v>
      </c>
      <c r="D6" s="13" t="s">
        <v>320</v>
      </c>
    </row>
    <row r="7" spans="1:4" ht="45.75" customHeight="1">
      <c r="A7" s="12" t="s">
        <v>179</v>
      </c>
      <c r="B7" s="9" t="s">
        <v>243</v>
      </c>
      <c r="C7" s="7" t="s">
        <v>42</v>
      </c>
      <c r="D7" s="7" t="s">
        <v>244</v>
      </c>
    </row>
    <row r="8" spans="1:4" ht="25.5">
      <c r="A8" s="12" t="s">
        <v>180</v>
      </c>
      <c r="B8" s="9" t="s">
        <v>86</v>
      </c>
      <c r="C8" s="7" t="s">
        <v>42</v>
      </c>
      <c r="D8" s="10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5" sqref="B15"/>
    </sheetView>
  </sheetViews>
  <sheetFormatPr defaultColWidth="8.7109375" defaultRowHeight="12.75"/>
  <cols>
    <col min="1" max="1" width="7.28125" style="2" customWidth="1"/>
    <col min="2" max="2" width="59.8515625" style="2" customWidth="1"/>
    <col min="3" max="3" width="9.00390625" style="2" customWidth="1"/>
    <col min="4" max="4" width="10.7109375" style="2" customWidth="1"/>
    <col min="5" max="16384" width="8.7109375" style="3" customWidth="1"/>
  </cols>
  <sheetData>
    <row r="1" spans="1:4" ht="34.5" customHeight="1">
      <c r="A1" s="134" t="s">
        <v>245</v>
      </c>
      <c r="B1" s="134"/>
      <c r="C1" s="134"/>
      <c r="D1" s="134"/>
    </row>
    <row r="2" ht="15">
      <c r="A2" s="14"/>
    </row>
    <row r="3" spans="1:4" ht="38.25">
      <c r="A3" s="4" t="s">
        <v>37</v>
      </c>
      <c r="B3" s="5" t="s">
        <v>38</v>
      </c>
      <c r="C3" s="4" t="s">
        <v>39</v>
      </c>
      <c r="D3" s="4" t="s">
        <v>40</v>
      </c>
    </row>
    <row r="4" spans="1:4" ht="25.5">
      <c r="A4" s="12" t="s">
        <v>176</v>
      </c>
      <c r="B4" s="6" t="s">
        <v>41</v>
      </c>
      <c r="C4" s="7" t="s">
        <v>42</v>
      </c>
      <c r="D4" s="8"/>
    </row>
    <row r="5" spans="1:4" ht="12.75" customHeight="1">
      <c r="A5" s="155" t="s">
        <v>177</v>
      </c>
      <c r="B5" s="149" t="s">
        <v>246</v>
      </c>
      <c r="C5" s="7" t="s">
        <v>166</v>
      </c>
      <c r="D5" s="15" t="s">
        <v>321</v>
      </c>
    </row>
    <row r="6" spans="1:4" ht="15">
      <c r="A6" s="155"/>
      <c r="B6" s="149"/>
      <c r="C6" s="7" t="s">
        <v>170</v>
      </c>
      <c r="D6" s="15" t="s">
        <v>322</v>
      </c>
    </row>
    <row r="7" spans="1:4" ht="30">
      <c r="A7" s="12" t="s">
        <v>178</v>
      </c>
      <c r="B7" s="9" t="s">
        <v>247</v>
      </c>
      <c r="C7" s="7" t="s">
        <v>248</v>
      </c>
      <c r="D7" s="16" t="s">
        <v>323</v>
      </c>
    </row>
  </sheetData>
  <sheetProtection selectLockedCells="1" selectUnlockedCells="1"/>
  <mergeCells count="3">
    <mergeCell ref="A1:D1"/>
    <mergeCell ref="A5:A6"/>
    <mergeCell ref="B5:B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21">
      <selection activeCell="A162" sqref="A162:D162"/>
    </sheetView>
  </sheetViews>
  <sheetFormatPr defaultColWidth="8.7109375" defaultRowHeight="12.75"/>
  <cols>
    <col min="1" max="1" width="7.28125" style="2" customWidth="1"/>
    <col min="2" max="2" width="48.7109375" style="2" customWidth="1"/>
    <col min="3" max="3" width="8.57421875" style="2" customWidth="1"/>
    <col min="4" max="4" width="49.00390625" style="2" customWidth="1"/>
    <col min="5" max="5" width="8.7109375" style="3" customWidth="1"/>
    <col min="6" max="6" width="10.00390625" style="3" bestFit="1" customWidth="1"/>
    <col min="7" max="7" width="9.00390625" style="3" bestFit="1" customWidth="1"/>
    <col min="8" max="16384" width="8.7109375" style="3" customWidth="1"/>
  </cols>
  <sheetData>
    <row r="1" spans="1:4" ht="24.75" customHeight="1" thickBot="1">
      <c r="A1" s="135" t="s">
        <v>311</v>
      </c>
      <c r="B1" s="135"/>
      <c r="C1" s="135"/>
      <c r="D1" s="135"/>
    </row>
    <row r="2" spans="1:4" ht="15">
      <c r="A2" s="24" t="s">
        <v>37</v>
      </c>
      <c r="B2" s="25" t="s">
        <v>38</v>
      </c>
      <c r="C2" s="25" t="s">
        <v>39</v>
      </c>
      <c r="D2" s="26" t="s">
        <v>94</v>
      </c>
    </row>
    <row r="3" spans="1:4" ht="15">
      <c r="A3" s="27" t="s">
        <v>176</v>
      </c>
      <c r="B3" s="22" t="s">
        <v>41</v>
      </c>
      <c r="C3" s="23" t="s">
        <v>42</v>
      </c>
      <c r="D3" s="46" t="s">
        <v>312</v>
      </c>
    </row>
    <row r="4" spans="1:4" ht="15">
      <c r="A4" s="27" t="s">
        <v>177</v>
      </c>
      <c r="B4" s="22" t="s">
        <v>249</v>
      </c>
      <c r="C4" s="23" t="s">
        <v>166</v>
      </c>
      <c r="D4" s="46" t="s">
        <v>313</v>
      </c>
    </row>
    <row r="5" spans="1:4" ht="15">
      <c r="A5" s="27" t="s">
        <v>178</v>
      </c>
      <c r="B5" s="22" t="s">
        <v>250</v>
      </c>
      <c r="C5" s="23" t="s">
        <v>166</v>
      </c>
      <c r="D5" s="46" t="s">
        <v>314</v>
      </c>
    </row>
    <row r="6" spans="1:4" ht="15" customHeight="1">
      <c r="A6" s="164" t="s">
        <v>251</v>
      </c>
      <c r="B6" s="165"/>
      <c r="C6" s="165"/>
      <c r="D6" s="166"/>
    </row>
    <row r="7" spans="1:4" ht="16.5" customHeight="1">
      <c r="A7" s="32">
        <v>4</v>
      </c>
      <c r="B7" s="43" t="s">
        <v>18</v>
      </c>
      <c r="C7" s="23" t="s">
        <v>169</v>
      </c>
      <c r="D7" s="31">
        <v>0</v>
      </c>
    </row>
    <row r="8" spans="1:4" ht="25.5">
      <c r="A8" s="32">
        <f>A7+1</f>
        <v>5</v>
      </c>
      <c r="B8" s="43" t="s">
        <v>316</v>
      </c>
      <c r="C8" s="23" t="s">
        <v>169</v>
      </c>
      <c r="D8" s="31">
        <v>0</v>
      </c>
    </row>
    <row r="9" spans="1:4" ht="15">
      <c r="A9" s="32">
        <f aca="true" t="shared" si="0" ref="A9:A29">A8+1</f>
        <v>6</v>
      </c>
      <c r="B9" s="43" t="s">
        <v>279</v>
      </c>
      <c r="C9" s="23" t="s">
        <v>169</v>
      </c>
      <c r="D9" s="31">
        <v>0</v>
      </c>
    </row>
    <row r="10" spans="1:4" ht="15">
      <c r="A10" s="32">
        <f t="shared" si="0"/>
        <v>7</v>
      </c>
      <c r="B10" s="43" t="s">
        <v>301</v>
      </c>
      <c r="C10" s="23" t="s">
        <v>169</v>
      </c>
      <c r="D10" s="31">
        <v>12229.39</v>
      </c>
    </row>
    <row r="11" spans="1:4" ht="25.5">
      <c r="A11" s="32">
        <f t="shared" si="0"/>
        <v>8</v>
      </c>
      <c r="B11" s="43" t="s">
        <v>252</v>
      </c>
      <c r="C11" s="23" t="s">
        <v>169</v>
      </c>
      <c r="D11" s="31">
        <f>D12+D13+D14+D15+D17+D18+D19</f>
        <v>261365.59</v>
      </c>
    </row>
    <row r="12" spans="1:4" ht="15">
      <c r="A12" s="32">
        <f t="shared" si="0"/>
        <v>9</v>
      </c>
      <c r="B12" s="43" t="s">
        <v>19</v>
      </c>
      <c r="C12" s="23" t="s">
        <v>169</v>
      </c>
      <c r="D12" s="31">
        <f>211055.11-D13-D14</f>
        <v>150772.43799999997</v>
      </c>
    </row>
    <row r="13" spans="1:4" ht="15">
      <c r="A13" s="32">
        <f t="shared" si="0"/>
        <v>10</v>
      </c>
      <c r="B13" s="43" t="s">
        <v>20</v>
      </c>
      <c r="C13" s="23" t="s">
        <v>169</v>
      </c>
      <c r="D13" s="31">
        <f>'Форма 2.3'!D56</f>
        <v>18933</v>
      </c>
    </row>
    <row r="14" spans="1:4" ht="15">
      <c r="A14" s="32">
        <f t="shared" si="0"/>
        <v>11</v>
      </c>
      <c r="B14" s="21" t="s">
        <v>21</v>
      </c>
      <c r="C14" s="23" t="s">
        <v>169</v>
      </c>
      <c r="D14" s="31">
        <f>'Форма 2.3'!D31</f>
        <v>41349.672000000006</v>
      </c>
    </row>
    <row r="15" spans="1:4" ht="15">
      <c r="A15" s="32">
        <f t="shared" si="0"/>
        <v>12</v>
      </c>
      <c r="B15" s="43" t="s">
        <v>291</v>
      </c>
      <c r="C15" s="23" t="s">
        <v>169</v>
      </c>
      <c r="D15" s="31">
        <v>30292</v>
      </c>
    </row>
    <row r="16" spans="1:4" ht="15">
      <c r="A16" s="32">
        <f t="shared" si="0"/>
        <v>13</v>
      </c>
      <c r="B16" s="21" t="s">
        <v>279</v>
      </c>
      <c r="C16" s="23" t="s">
        <v>169</v>
      </c>
      <c r="D16" s="31">
        <v>2970</v>
      </c>
    </row>
    <row r="17" spans="1:4" ht="15">
      <c r="A17" s="32">
        <f t="shared" si="0"/>
        <v>14</v>
      </c>
      <c r="B17" s="44" t="s">
        <v>302</v>
      </c>
      <c r="C17" s="23" t="s">
        <v>169</v>
      </c>
      <c r="D17" s="31">
        <f>D55</f>
        <v>17569.82</v>
      </c>
    </row>
    <row r="18" spans="1:4" ht="15">
      <c r="A18" s="32">
        <f t="shared" si="0"/>
        <v>15</v>
      </c>
      <c r="B18" s="44" t="s">
        <v>303</v>
      </c>
      <c r="C18" s="23" t="s">
        <v>169</v>
      </c>
      <c r="D18" s="31">
        <f>D57</f>
        <v>2448.66</v>
      </c>
    </row>
    <row r="19" spans="1:4" ht="15">
      <c r="A19" s="32">
        <f t="shared" si="0"/>
        <v>16</v>
      </c>
      <c r="B19" s="44" t="s">
        <v>304</v>
      </c>
      <c r="C19" s="23" t="s">
        <v>169</v>
      </c>
      <c r="D19" s="31">
        <v>0</v>
      </c>
    </row>
    <row r="20" spans="1:4" ht="15">
      <c r="A20" s="32">
        <f t="shared" si="0"/>
        <v>17</v>
      </c>
      <c r="B20" s="21" t="s">
        <v>253</v>
      </c>
      <c r="C20" s="23" t="s">
        <v>169</v>
      </c>
      <c r="D20" s="31">
        <f>D21+D22+D23+D24</f>
        <v>207965</v>
      </c>
    </row>
    <row r="21" spans="1:4" ht="15">
      <c r="A21" s="32">
        <f t="shared" si="0"/>
        <v>18</v>
      </c>
      <c r="B21" s="21" t="s">
        <v>22</v>
      </c>
      <c r="C21" s="23" t="s">
        <v>169</v>
      </c>
      <c r="D21" s="30">
        <v>207965</v>
      </c>
    </row>
    <row r="22" spans="1:4" ht="15">
      <c r="A22" s="32">
        <f t="shared" si="0"/>
        <v>19</v>
      </c>
      <c r="B22" s="21" t="s">
        <v>23</v>
      </c>
      <c r="C22" s="23" t="s">
        <v>169</v>
      </c>
      <c r="D22" s="30">
        <v>0</v>
      </c>
    </row>
    <row r="23" spans="1:4" ht="15.75" customHeight="1">
      <c r="A23" s="32">
        <f t="shared" si="0"/>
        <v>20</v>
      </c>
      <c r="B23" s="21" t="s">
        <v>24</v>
      </c>
      <c r="C23" s="23" t="s">
        <v>169</v>
      </c>
      <c r="D23" s="30">
        <v>0</v>
      </c>
    </row>
    <row r="24" spans="1:4" ht="15">
      <c r="A24" s="32">
        <f t="shared" si="0"/>
        <v>21</v>
      </c>
      <c r="B24" s="21" t="s">
        <v>25</v>
      </c>
      <c r="C24" s="23" t="s">
        <v>169</v>
      </c>
      <c r="D24" s="30">
        <v>0</v>
      </c>
    </row>
    <row r="25" spans="1:4" ht="15">
      <c r="A25" s="32">
        <f t="shared" si="0"/>
        <v>22</v>
      </c>
      <c r="B25" s="21" t="s">
        <v>279</v>
      </c>
      <c r="C25" s="23" t="s">
        <v>169</v>
      </c>
      <c r="D25" s="31">
        <v>3825</v>
      </c>
    </row>
    <row r="26" spans="1:7" ht="15.75" customHeight="1">
      <c r="A26" s="32">
        <f t="shared" si="0"/>
        <v>23</v>
      </c>
      <c r="B26" s="21" t="s">
        <v>254</v>
      </c>
      <c r="C26" s="23" t="s">
        <v>169</v>
      </c>
      <c r="D26" s="31">
        <f>D10+D11-D20</f>
        <v>65629.97999999998</v>
      </c>
      <c r="G26" s="20"/>
    </row>
    <row r="27" spans="1:6" ht="15">
      <c r="A27" s="32">
        <f t="shared" si="0"/>
        <v>24</v>
      </c>
      <c r="B27" s="43" t="s">
        <v>305</v>
      </c>
      <c r="C27" s="23" t="s">
        <v>169</v>
      </c>
      <c r="D27" s="31">
        <v>1342.54</v>
      </c>
      <c r="F27" s="20"/>
    </row>
    <row r="28" spans="1:4" ht="15.75" customHeight="1">
      <c r="A28" s="32">
        <f t="shared" si="0"/>
        <v>25</v>
      </c>
      <c r="B28" s="43" t="s">
        <v>306</v>
      </c>
      <c r="C28" s="23" t="s">
        <v>169</v>
      </c>
      <c r="D28" s="31">
        <f>D10+D8+D11-D27-D31</f>
        <v>15898.97199999998</v>
      </c>
    </row>
    <row r="29" spans="1:4" ht="15.75" customHeight="1" thickBot="1">
      <c r="A29" s="93">
        <f t="shared" si="0"/>
        <v>26</v>
      </c>
      <c r="B29" s="94" t="s">
        <v>279</v>
      </c>
      <c r="C29" s="95" t="s">
        <v>169</v>
      </c>
      <c r="D29" s="91">
        <f>D9+D25</f>
        <v>3825</v>
      </c>
    </row>
    <row r="30" spans="1:4" ht="15.75" customHeight="1">
      <c r="A30" s="156" t="s">
        <v>290</v>
      </c>
      <c r="B30" s="157"/>
      <c r="C30" s="157"/>
      <c r="D30" s="158"/>
    </row>
    <row r="31" spans="1:4" ht="15.75" customHeight="1">
      <c r="A31" s="159" t="s">
        <v>280</v>
      </c>
      <c r="B31" s="160"/>
      <c r="C31" s="22"/>
      <c r="D31" s="47">
        <f>D32+D33</f>
        <v>256353.46800000002</v>
      </c>
    </row>
    <row r="32" spans="1:4" ht="15">
      <c r="A32" s="159" t="s">
        <v>292</v>
      </c>
      <c r="B32" s="160"/>
      <c r="C32" s="22"/>
      <c r="D32" s="47">
        <f>D35+D37+D39+D41+D43+D45+D47+D49+D53+D51+D55+D57</f>
        <v>186494.34800000003</v>
      </c>
    </row>
    <row r="33" spans="1:6" ht="15">
      <c r="A33" s="159" t="s">
        <v>281</v>
      </c>
      <c r="B33" s="160"/>
      <c r="C33" s="22"/>
      <c r="D33" s="47">
        <f>D59+D61+D63+D65</f>
        <v>69859.12</v>
      </c>
      <c r="F33" s="20"/>
    </row>
    <row r="34" spans="1:6" ht="32.25" customHeight="1">
      <c r="A34" s="32">
        <v>27</v>
      </c>
      <c r="B34" s="21" t="s">
        <v>167</v>
      </c>
      <c r="C34" s="23"/>
      <c r="D34" s="37" t="s">
        <v>282</v>
      </c>
      <c r="F34" s="20"/>
    </row>
    <row r="35" spans="1:4" ht="15">
      <c r="A35" s="32"/>
      <c r="B35" s="21" t="s">
        <v>26</v>
      </c>
      <c r="C35" s="23" t="s">
        <v>169</v>
      </c>
      <c r="D35" s="31">
        <f>'Форма 2.3'!D6</f>
        <v>10602.480000000001</v>
      </c>
    </row>
    <row r="36" spans="1:4" ht="38.25">
      <c r="A36" s="32">
        <v>28</v>
      </c>
      <c r="B36" s="21" t="s">
        <v>167</v>
      </c>
      <c r="C36" s="23"/>
      <c r="D36" s="48" t="s">
        <v>284</v>
      </c>
    </row>
    <row r="37" spans="1:4" ht="15">
      <c r="A37" s="32"/>
      <c r="B37" s="21" t="s">
        <v>26</v>
      </c>
      <c r="C37" s="23" t="s">
        <v>169</v>
      </c>
      <c r="D37" s="31">
        <f>'Форма 2.3'!D11</f>
        <v>10981.140000000001</v>
      </c>
    </row>
    <row r="38" spans="1:4" ht="25.5">
      <c r="A38" s="32">
        <v>29</v>
      </c>
      <c r="B38" s="21" t="s">
        <v>167</v>
      </c>
      <c r="C38" s="23"/>
      <c r="D38" s="48" t="s">
        <v>283</v>
      </c>
    </row>
    <row r="39" spans="1:4" ht="15">
      <c r="A39" s="32"/>
      <c r="B39" s="21" t="s">
        <v>26</v>
      </c>
      <c r="C39" s="23" t="s">
        <v>169</v>
      </c>
      <c r="D39" s="31">
        <f>'Форма 2.3'!D16</f>
        <v>14237.616000000002</v>
      </c>
    </row>
    <row r="40" spans="1:4" ht="18" customHeight="1">
      <c r="A40" s="32">
        <v>30</v>
      </c>
      <c r="B40" s="21" t="s">
        <v>167</v>
      </c>
      <c r="C40" s="23"/>
      <c r="D40" s="48" t="s">
        <v>183</v>
      </c>
    </row>
    <row r="41" spans="1:4" ht="15">
      <c r="A41" s="32"/>
      <c r="B41" s="21" t="s">
        <v>26</v>
      </c>
      <c r="C41" s="23" t="s">
        <v>169</v>
      </c>
      <c r="D41" s="31">
        <f>'Форма 2.3'!D21</f>
        <v>1817.5680000000002</v>
      </c>
    </row>
    <row r="42" spans="1:4" ht="15">
      <c r="A42" s="32">
        <v>31</v>
      </c>
      <c r="B42" s="21" t="s">
        <v>167</v>
      </c>
      <c r="C42" s="23"/>
      <c r="D42" s="48" t="s">
        <v>185</v>
      </c>
    </row>
    <row r="43" spans="1:4" ht="15">
      <c r="A43" s="32"/>
      <c r="B43" s="21" t="s">
        <v>26</v>
      </c>
      <c r="C43" s="23" t="s">
        <v>169</v>
      </c>
      <c r="D43" s="31">
        <f>'Форма 2.3'!D26</f>
        <v>36805.75200000001</v>
      </c>
    </row>
    <row r="44" spans="1:4" ht="15">
      <c r="A44" s="32">
        <v>32</v>
      </c>
      <c r="B44" s="21" t="s">
        <v>167</v>
      </c>
      <c r="C44" s="23"/>
      <c r="D44" s="48" t="s">
        <v>187</v>
      </c>
    </row>
    <row r="45" spans="1:4" ht="15">
      <c r="A45" s="32"/>
      <c r="B45" s="21" t="s">
        <v>26</v>
      </c>
      <c r="C45" s="23" t="s">
        <v>169</v>
      </c>
      <c r="D45" s="31">
        <f>'Форма 2.3'!D31</f>
        <v>41349.672000000006</v>
      </c>
    </row>
    <row r="46" spans="1:4" ht="18.75" customHeight="1">
      <c r="A46" s="32">
        <v>33</v>
      </c>
      <c r="B46" s="21" t="s">
        <v>167</v>
      </c>
      <c r="C46" s="23"/>
      <c r="D46" s="48" t="s">
        <v>189</v>
      </c>
    </row>
    <row r="47" spans="1:4" ht="15">
      <c r="A47" s="32"/>
      <c r="B47" s="21" t="s">
        <v>26</v>
      </c>
      <c r="C47" s="23" t="s">
        <v>169</v>
      </c>
      <c r="D47" s="31">
        <f>'Форма 2.3'!D36</f>
        <v>12874.44</v>
      </c>
    </row>
    <row r="48" spans="1:4" ht="15">
      <c r="A48" s="32">
        <v>34</v>
      </c>
      <c r="B48" s="21" t="s">
        <v>167</v>
      </c>
      <c r="C48" s="23"/>
      <c r="D48" s="48" t="s">
        <v>27</v>
      </c>
    </row>
    <row r="49" spans="1:4" ht="15">
      <c r="A49" s="32"/>
      <c r="B49" s="21" t="s">
        <v>26</v>
      </c>
      <c r="C49" s="23" t="s">
        <v>169</v>
      </c>
      <c r="D49" s="31">
        <f>'Форма 2.3'!D41</f>
        <v>7194.540000000001</v>
      </c>
    </row>
    <row r="50" spans="1:4" ht="15">
      <c r="A50" s="32">
        <v>35</v>
      </c>
      <c r="B50" s="21" t="s">
        <v>167</v>
      </c>
      <c r="C50" s="23"/>
      <c r="D50" s="48" t="s">
        <v>192</v>
      </c>
    </row>
    <row r="51" spans="1:4" ht="15">
      <c r="A51" s="32"/>
      <c r="B51" s="21" t="s">
        <v>26</v>
      </c>
      <c r="C51" s="23" t="s">
        <v>169</v>
      </c>
      <c r="D51" s="31">
        <v>4838.24</v>
      </c>
    </row>
    <row r="52" spans="1:4" ht="15">
      <c r="A52" s="32">
        <v>36</v>
      </c>
      <c r="B52" s="21" t="s">
        <v>167</v>
      </c>
      <c r="C52" s="23"/>
      <c r="D52" s="48" t="s">
        <v>194</v>
      </c>
    </row>
    <row r="53" spans="1:4" ht="15">
      <c r="A53" s="32"/>
      <c r="B53" s="21" t="s">
        <v>26</v>
      </c>
      <c r="C53" s="23" t="s">
        <v>169</v>
      </c>
      <c r="D53" s="31">
        <v>25774.42</v>
      </c>
    </row>
    <row r="54" spans="1:4" ht="15">
      <c r="A54" s="32">
        <v>37</v>
      </c>
      <c r="B54" s="21" t="s">
        <v>167</v>
      </c>
      <c r="C54" s="23"/>
      <c r="D54" s="96" t="s">
        <v>302</v>
      </c>
    </row>
    <row r="55" spans="1:4" ht="15">
      <c r="A55" s="32"/>
      <c r="B55" s="21" t="s">
        <v>26</v>
      </c>
      <c r="C55" s="23" t="s">
        <v>169</v>
      </c>
      <c r="D55" s="97">
        <v>17569.82</v>
      </c>
    </row>
    <row r="56" spans="1:4" ht="15">
      <c r="A56" s="32">
        <v>38</v>
      </c>
      <c r="B56" s="21" t="s">
        <v>167</v>
      </c>
      <c r="C56" s="23"/>
      <c r="D56" s="96" t="s">
        <v>303</v>
      </c>
    </row>
    <row r="57" spans="1:4" ht="15">
      <c r="A57" s="32"/>
      <c r="B57" s="21" t="s">
        <v>26</v>
      </c>
      <c r="C57" s="23" t="s">
        <v>169</v>
      </c>
      <c r="D57" s="97">
        <v>2448.66</v>
      </c>
    </row>
    <row r="58" spans="1:4" ht="15">
      <c r="A58" s="32">
        <v>39</v>
      </c>
      <c r="B58" s="21" t="s">
        <v>167</v>
      </c>
      <c r="C58" s="23"/>
      <c r="D58" s="167" t="s">
        <v>307</v>
      </c>
    </row>
    <row r="59" spans="1:4" ht="15">
      <c r="A59" s="32"/>
      <c r="B59" s="21" t="s">
        <v>26</v>
      </c>
      <c r="C59" s="23" t="s">
        <v>169</v>
      </c>
      <c r="D59" s="91">
        <v>4606</v>
      </c>
    </row>
    <row r="60" spans="1:4" ht="15">
      <c r="A60" s="32">
        <v>40</v>
      </c>
      <c r="B60" s="21" t="s">
        <v>167</v>
      </c>
      <c r="C60" s="23"/>
      <c r="D60" s="98" t="s">
        <v>308</v>
      </c>
    </row>
    <row r="61" spans="1:4" ht="15">
      <c r="A61" s="32"/>
      <c r="B61" s="21" t="s">
        <v>26</v>
      </c>
      <c r="C61" s="23" t="s">
        <v>169</v>
      </c>
      <c r="D61" s="91">
        <v>2467</v>
      </c>
    </row>
    <row r="62" spans="1:4" ht="15">
      <c r="A62" s="32">
        <v>41</v>
      </c>
      <c r="B62" s="21" t="s">
        <v>167</v>
      </c>
      <c r="C62" s="23"/>
      <c r="D62" s="168" t="s">
        <v>309</v>
      </c>
    </row>
    <row r="63" spans="1:4" ht="15">
      <c r="A63" s="32"/>
      <c r="B63" s="21" t="s">
        <v>26</v>
      </c>
      <c r="C63" s="23" t="s">
        <v>169</v>
      </c>
      <c r="D63" s="91">
        <v>16379</v>
      </c>
    </row>
    <row r="64" spans="1:4" ht="15">
      <c r="A64" s="32">
        <v>42</v>
      </c>
      <c r="B64" s="21" t="s">
        <v>167</v>
      </c>
      <c r="C64" s="23"/>
      <c r="D64" s="167" t="s">
        <v>310</v>
      </c>
    </row>
    <row r="65" spans="1:4" ht="15.75" thickBot="1">
      <c r="A65" s="42"/>
      <c r="B65" s="34" t="s">
        <v>26</v>
      </c>
      <c r="C65" s="35" t="s">
        <v>169</v>
      </c>
      <c r="D65" s="41">
        <v>46407.12</v>
      </c>
    </row>
    <row r="66" spans="1:4" ht="15">
      <c r="A66" s="161" t="s">
        <v>28</v>
      </c>
      <c r="B66" s="162"/>
      <c r="C66" s="162"/>
      <c r="D66" s="163"/>
    </row>
    <row r="67" spans="1:4" ht="32.25" customHeight="1">
      <c r="A67" s="32">
        <v>43</v>
      </c>
      <c r="B67" s="21" t="s">
        <v>167</v>
      </c>
      <c r="C67" s="23"/>
      <c r="D67" s="37" t="s">
        <v>282</v>
      </c>
    </row>
    <row r="68" spans="1:4" ht="15">
      <c r="A68" s="32"/>
      <c r="B68" s="21" t="s">
        <v>29</v>
      </c>
      <c r="C68" s="23"/>
      <c r="D68" s="49" t="s">
        <v>30</v>
      </c>
    </row>
    <row r="69" spans="1:4" ht="15">
      <c r="A69" s="32"/>
      <c r="B69" s="21" t="s">
        <v>125</v>
      </c>
      <c r="C69" s="23"/>
      <c r="D69" s="49" t="s">
        <v>31</v>
      </c>
    </row>
    <row r="70" spans="1:4" ht="15">
      <c r="A70" s="32"/>
      <c r="B70" s="21" t="s">
        <v>168</v>
      </c>
      <c r="C70" s="23" t="s">
        <v>169</v>
      </c>
      <c r="D70" s="28">
        <v>0.8</v>
      </c>
    </row>
    <row r="71" spans="1:4" ht="44.25" customHeight="1">
      <c r="A71" s="32">
        <v>44</v>
      </c>
      <c r="B71" s="21" t="s">
        <v>167</v>
      </c>
      <c r="C71" s="23"/>
      <c r="D71" s="29" t="s">
        <v>172</v>
      </c>
    </row>
    <row r="72" spans="1:4" ht="15">
      <c r="A72" s="32"/>
      <c r="B72" s="21" t="s">
        <v>29</v>
      </c>
      <c r="C72" s="23"/>
      <c r="D72" s="49" t="s">
        <v>30</v>
      </c>
    </row>
    <row r="73" spans="1:4" ht="15">
      <c r="A73" s="32"/>
      <c r="B73" s="21" t="s">
        <v>125</v>
      </c>
      <c r="C73" s="23"/>
      <c r="D73" s="49" t="s">
        <v>173</v>
      </c>
    </row>
    <row r="74" spans="1:4" ht="15">
      <c r="A74" s="32"/>
      <c r="B74" s="21" t="s">
        <v>168</v>
      </c>
      <c r="C74" s="23" t="s">
        <v>169</v>
      </c>
      <c r="D74" s="28">
        <v>0.93</v>
      </c>
    </row>
    <row r="75" spans="1:4" ht="33" customHeight="1">
      <c r="A75" s="32">
        <v>45</v>
      </c>
      <c r="B75" s="21" t="s">
        <v>167</v>
      </c>
      <c r="C75" s="23"/>
      <c r="D75" s="29" t="s">
        <v>285</v>
      </c>
    </row>
    <row r="76" spans="1:4" ht="15">
      <c r="A76" s="32"/>
      <c r="B76" s="21" t="s">
        <v>29</v>
      </c>
      <c r="C76" s="23"/>
      <c r="D76" s="29" t="s">
        <v>30</v>
      </c>
    </row>
    <row r="77" spans="1:4" ht="15">
      <c r="A77" s="32"/>
      <c r="B77" s="21" t="s">
        <v>125</v>
      </c>
      <c r="C77" s="23"/>
      <c r="D77" s="29" t="s">
        <v>173</v>
      </c>
    </row>
    <row r="78" spans="1:4" ht="15">
      <c r="A78" s="32"/>
      <c r="B78" s="21" t="s">
        <v>168</v>
      </c>
      <c r="C78" s="23" t="s">
        <v>169</v>
      </c>
      <c r="D78" s="28">
        <v>1.04</v>
      </c>
    </row>
    <row r="79" spans="1:4" ht="20.25" customHeight="1">
      <c r="A79" s="32">
        <v>46</v>
      </c>
      <c r="B79" s="21" t="s">
        <v>167</v>
      </c>
      <c r="C79" s="23"/>
      <c r="D79" s="29" t="s">
        <v>183</v>
      </c>
    </row>
    <row r="80" spans="1:4" ht="15">
      <c r="A80" s="32"/>
      <c r="B80" s="21" t="s">
        <v>29</v>
      </c>
      <c r="C80" s="23"/>
      <c r="D80" s="49" t="s">
        <v>184</v>
      </c>
    </row>
    <row r="81" spans="1:4" ht="15">
      <c r="A81" s="32"/>
      <c r="B81" s="21" t="s">
        <v>125</v>
      </c>
      <c r="C81" s="23"/>
      <c r="D81" s="49" t="s">
        <v>31</v>
      </c>
    </row>
    <row r="82" spans="1:4" ht="15">
      <c r="A82" s="32"/>
      <c r="B82" s="21" t="s">
        <v>168</v>
      </c>
      <c r="C82" s="23" t="s">
        <v>169</v>
      </c>
      <c r="D82" s="28">
        <v>0.09</v>
      </c>
    </row>
    <row r="83" spans="1:4" ht="15">
      <c r="A83" s="32">
        <v>47</v>
      </c>
      <c r="B83" s="21" t="s">
        <v>167</v>
      </c>
      <c r="C83" s="23"/>
      <c r="D83" s="29" t="s">
        <v>185</v>
      </c>
    </row>
    <row r="84" spans="1:4" ht="15">
      <c r="A84" s="32"/>
      <c r="B84" s="21" t="s">
        <v>29</v>
      </c>
      <c r="C84" s="23"/>
      <c r="D84" s="49" t="s">
        <v>186</v>
      </c>
    </row>
    <row r="85" spans="1:4" ht="15">
      <c r="A85" s="32"/>
      <c r="B85" s="21" t="s">
        <v>125</v>
      </c>
      <c r="C85" s="23"/>
      <c r="D85" s="49" t="s">
        <v>31</v>
      </c>
    </row>
    <row r="86" spans="1:4" ht="15">
      <c r="A86" s="32"/>
      <c r="B86" s="21" t="s">
        <v>168</v>
      </c>
      <c r="C86" s="23" t="s">
        <v>169</v>
      </c>
      <c r="D86" s="49">
        <v>1.28</v>
      </c>
    </row>
    <row r="87" spans="1:4" ht="15">
      <c r="A87" s="32">
        <v>48</v>
      </c>
      <c r="B87" s="21" t="s">
        <v>167</v>
      </c>
      <c r="C87" s="23"/>
      <c r="D87" s="29" t="s">
        <v>187</v>
      </c>
    </row>
    <row r="88" spans="1:4" ht="15">
      <c r="A88" s="32"/>
      <c r="B88" s="21" t="s">
        <v>29</v>
      </c>
      <c r="C88" s="23"/>
      <c r="D88" s="49" t="s">
        <v>188</v>
      </c>
    </row>
    <row r="89" spans="1:4" ht="15">
      <c r="A89" s="32"/>
      <c r="B89" s="21" t="s">
        <v>125</v>
      </c>
      <c r="C89" s="23"/>
      <c r="D89" s="49" t="s">
        <v>31</v>
      </c>
    </row>
    <row r="90" spans="1:4" ht="15">
      <c r="A90" s="32"/>
      <c r="B90" s="21" t="s">
        <v>168</v>
      </c>
      <c r="C90" s="23" t="s">
        <v>169</v>
      </c>
      <c r="D90" s="28">
        <v>2.48</v>
      </c>
    </row>
    <row r="91" spans="1:4" ht="18" customHeight="1">
      <c r="A91" s="32">
        <v>49</v>
      </c>
      <c r="B91" s="21" t="s">
        <v>167</v>
      </c>
      <c r="C91" s="23"/>
      <c r="D91" s="29" t="s">
        <v>189</v>
      </c>
    </row>
    <row r="92" spans="1:4" ht="15">
      <c r="A92" s="32"/>
      <c r="B92" s="21" t="s">
        <v>29</v>
      </c>
      <c r="C92" s="23"/>
      <c r="D92" s="49" t="s">
        <v>190</v>
      </c>
    </row>
    <row r="93" spans="1:4" ht="15">
      <c r="A93" s="32"/>
      <c r="B93" s="21" t="s">
        <v>125</v>
      </c>
      <c r="C93" s="23"/>
      <c r="D93" s="49" t="s">
        <v>31</v>
      </c>
    </row>
    <row r="94" spans="1:4" ht="15">
      <c r="A94" s="32"/>
      <c r="B94" s="21" t="s">
        <v>168</v>
      </c>
      <c r="C94" s="23" t="s">
        <v>169</v>
      </c>
      <c r="D94" s="28">
        <v>0.81</v>
      </c>
    </row>
    <row r="95" spans="1:4" ht="15">
      <c r="A95" s="32">
        <v>50</v>
      </c>
      <c r="B95" s="21" t="s">
        <v>167</v>
      </c>
      <c r="C95" s="23"/>
      <c r="D95" s="29" t="s">
        <v>192</v>
      </c>
    </row>
    <row r="96" spans="1:4" ht="15">
      <c r="A96" s="32"/>
      <c r="B96" s="21" t="s">
        <v>29</v>
      </c>
      <c r="C96" s="23"/>
      <c r="D96" s="49" t="s">
        <v>190</v>
      </c>
    </row>
    <row r="97" spans="1:4" ht="15">
      <c r="A97" s="32"/>
      <c r="B97" s="21" t="s">
        <v>125</v>
      </c>
      <c r="C97" s="23"/>
      <c r="D97" s="49" t="s">
        <v>31</v>
      </c>
    </row>
    <row r="98" spans="1:4" ht="15">
      <c r="A98" s="32"/>
      <c r="B98" s="21" t="s">
        <v>168</v>
      </c>
      <c r="C98" s="23" t="s">
        <v>169</v>
      </c>
      <c r="D98" s="49">
        <v>0.31</v>
      </c>
    </row>
    <row r="99" spans="1:4" ht="15">
      <c r="A99" s="32">
        <v>51</v>
      </c>
      <c r="B99" s="21" t="s">
        <v>167</v>
      </c>
      <c r="C99" s="23"/>
      <c r="D99" s="29" t="s">
        <v>27</v>
      </c>
    </row>
    <row r="100" spans="1:4" ht="15">
      <c r="A100" s="32"/>
      <c r="B100" s="21" t="s">
        <v>29</v>
      </c>
      <c r="C100" s="23"/>
      <c r="D100" s="49" t="s">
        <v>190</v>
      </c>
    </row>
    <row r="101" spans="1:4" ht="15">
      <c r="A101" s="32"/>
      <c r="B101" s="21" t="s">
        <v>125</v>
      </c>
      <c r="C101" s="23"/>
      <c r="D101" s="49" t="s">
        <v>31</v>
      </c>
    </row>
    <row r="102" spans="1:4" ht="15">
      <c r="A102" s="32"/>
      <c r="B102" s="21" t="s">
        <v>168</v>
      </c>
      <c r="C102" s="23" t="s">
        <v>169</v>
      </c>
      <c r="D102" s="49">
        <v>0.45</v>
      </c>
    </row>
    <row r="103" spans="1:4" ht="15">
      <c r="A103" s="32">
        <v>52</v>
      </c>
      <c r="B103" s="21" t="s">
        <v>167</v>
      </c>
      <c r="C103" s="23"/>
      <c r="D103" s="29" t="s">
        <v>194</v>
      </c>
    </row>
    <row r="104" spans="1:4" ht="15">
      <c r="A104" s="32"/>
      <c r="B104" s="21" t="s">
        <v>29</v>
      </c>
      <c r="C104" s="23"/>
      <c r="D104" s="49" t="s">
        <v>188</v>
      </c>
    </row>
    <row r="105" spans="1:4" ht="15">
      <c r="A105" s="32"/>
      <c r="B105" s="21" t="s">
        <v>125</v>
      </c>
      <c r="C105" s="23"/>
      <c r="D105" s="49" t="s">
        <v>31</v>
      </c>
    </row>
    <row r="106" spans="1:4" ht="15">
      <c r="A106" s="32"/>
      <c r="B106" s="21" t="s">
        <v>168</v>
      </c>
      <c r="C106" s="23" t="s">
        <v>169</v>
      </c>
      <c r="D106" s="49">
        <v>1.92</v>
      </c>
    </row>
    <row r="107" spans="1:4" ht="15">
      <c r="A107" s="32">
        <v>53</v>
      </c>
      <c r="B107" s="21" t="s">
        <v>167</v>
      </c>
      <c r="C107" s="23"/>
      <c r="D107" s="53" t="s">
        <v>32</v>
      </c>
    </row>
    <row r="108" spans="1:4" ht="15">
      <c r="A108" s="32"/>
      <c r="B108" s="21" t="s">
        <v>29</v>
      </c>
      <c r="C108" s="23"/>
      <c r="D108" s="49"/>
    </row>
    <row r="109" spans="1:4" ht="15">
      <c r="A109" s="32"/>
      <c r="B109" s="21" t="s">
        <v>125</v>
      </c>
      <c r="C109" s="23"/>
      <c r="D109" s="49" t="s">
        <v>31</v>
      </c>
    </row>
    <row r="110" spans="1:4" ht="15">
      <c r="A110" s="32"/>
      <c r="B110" s="21" t="s">
        <v>168</v>
      </c>
      <c r="C110" s="23" t="s">
        <v>169</v>
      </c>
      <c r="D110" s="49">
        <v>2.5</v>
      </c>
    </row>
    <row r="111" spans="1:4" ht="15" customHeight="1">
      <c r="A111" s="164" t="s">
        <v>259</v>
      </c>
      <c r="B111" s="165"/>
      <c r="C111" s="165"/>
      <c r="D111" s="166"/>
    </row>
    <row r="112" spans="1:4" ht="18.75" customHeight="1">
      <c r="A112" s="32">
        <v>54</v>
      </c>
      <c r="B112" s="43" t="s">
        <v>33</v>
      </c>
      <c r="C112" s="23" t="s">
        <v>169</v>
      </c>
      <c r="D112" s="28"/>
    </row>
    <row r="113" spans="1:4" ht="25.5">
      <c r="A113" s="32">
        <v>55</v>
      </c>
      <c r="B113" s="21" t="s">
        <v>260</v>
      </c>
      <c r="C113" s="23" t="s">
        <v>169</v>
      </c>
      <c r="D113" s="30">
        <f>D114</f>
        <v>0</v>
      </c>
    </row>
    <row r="114" spans="1:4" ht="15">
      <c r="A114" s="32">
        <v>56</v>
      </c>
      <c r="B114" s="21" t="s">
        <v>34</v>
      </c>
      <c r="C114" s="23" t="s">
        <v>169</v>
      </c>
      <c r="D114" s="30"/>
    </row>
    <row r="115" spans="1:4" ht="18" customHeight="1">
      <c r="A115" s="32">
        <v>57</v>
      </c>
      <c r="B115" s="21" t="s">
        <v>35</v>
      </c>
      <c r="C115" s="23" t="s">
        <v>169</v>
      </c>
      <c r="D115" s="30"/>
    </row>
    <row r="116" spans="1:4" ht="25.5">
      <c r="A116" s="32">
        <v>58</v>
      </c>
      <c r="B116" s="21" t="s">
        <v>261</v>
      </c>
      <c r="C116" s="23" t="s">
        <v>169</v>
      </c>
      <c r="D116" s="30">
        <f>D117</f>
        <v>72494.75</v>
      </c>
    </row>
    <row r="117" spans="1:4" ht="15">
      <c r="A117" s="32">
        <v>59</v>
      </c>
      <c r="B117" s="21" t="s">
        <v>34</v>
      </c>
      <c r="C117" s="23" t="s">
        <v>169</v>
      </c>
      <c r="D117" s="30">
        <f>D127+D138+D149+D160</f>
        <v>72494.75</v>
      </c>
    </row>
    <row r="118" spans="1:4" ht="15.75" customHeight="1">
      <c r="A118" s="139" t="s">
        <v>262</v>
      </c>
      <c r="B118" s="140"/>
      <c r="C118" s="140"/>
      <c r="D118" s="141"/>
    </row>
    <row r="119" spans="1:4" ht="15">
      <c r="A119" s="50">
        <v>60</v>
      </c>
      <c r="B119" s="44" t="s">
        <v>195</v>
      </c>
      <c r="C119" s="45" t="s">
        <v>42</v>
      </c>
      <c r="D119" s="51" t="s">
        <v>277</v>
      </c>
    </row>
    <row r="120" spans="1:4" ht="15">
      <c r="A120" s="50"/>
      <c r="B120" s="44" t="s">
        <v>125</v>
      </c>
      <c r="C120" s="45" t="s">
        <v>42</v>
      </c>
      <c r="D120" s="51" t="s">
        <v>126</v>
      </c>
    </row>
    <row r="121" spans="1:4" ht="16.5" customHeight="1">
      <c r="A121" s="50"/>
      <c r="B121" s="44" t="s">
        <v>278</v>
      </c>
      <c r="C121" s="45" t="s">
        <v>264</v>
      </c>
      <c r="D121" s="89">
        <v>1543.79</v>
      </c>
    </row>
    <row r="122" spans="1:4" ht="15">
      <c r="A122" s="50"/>
      <c r="B122" s="44" t="s">
        <v>265</v>
      </c>
      <c r="C122" s="45" t="s">
        <v>169</v>
      </c>
      <c r="D122" s="89">
        <v>95309.04</v>
      </c>
    </row>
    <row r="123" spans="1:4" ht="15">
      <c r="A123" s="50"/>
      <c r="B123" s="44" t="s">
        <v>266</v>
      </c>
      <c r="C123" s="45" t="s">
        <v>169</v>
      </c>
      <c r="D123" s="30">
        <v>77934.62</v>
      </c>
    </row>
    <row r="124" spans="1:4" ht="15">
      <c r="A124" s="50"/>
      <c r="B124" s="44" t="s">
        <v>267</v>
      </c>
      <c r="C124" s="45" t="s">
        <v>169</v>
      </c>
      <c r="D124" s="30">
        <v>14958.55</v>
      </c>
    </row>
    <row r="125" spans="1:4" ht="25.5">
      <c r="A125" s="50"/>
      <c r="B125" s="44" t="s">
        <v>268</v>
      </c>
      <c r="C125" s="45" t="s">
        <v>169</v>
      </c>
      <c r="D125" s="89">
        <v>95309.04</v>
      </c>
    </row>
    <row r="126" spans="1:4" ht="25.5">
      <c r="A126" s="50"/>
      <c r="B126" s="44" t="s">
        <v>269</v>
      </c>
      <c r="C126" s="45" t="s">
        <v>169</v>
      </c>
      <c r="D126" s="30">
        <v>77934.62</v>
      </c>
    </row>
    <row r="127" spans="1:4" ht="25.5">
      <c r="A127" s="50"/>
      <c r="B127" s="44" t="s">
        <v>270</v>
      </c>
      <c r="C127" s="45" t="s">
        <v>169</v>
      </c>
      <c r="D127" s="30">
        <v>14958.55</v>
      </c>
    </row>
    <row r="128" spans="1:4" ht="25.5">
      <c r="A128" s="50"/>
      <c r="B128" s="44" t="s">
        <v>271</v>
      </c>
      <c r="C128" s="45" t="s">
        <v>169</v>
      </c>
      <c r="D128" s="30">
        <v>0</v>
      </c>
    </row>
    <row r="129" spans="1:4" ht="15.75" customHeight="1">
      <c r="A129" s="139" t="s">
        <v>262</v>
      </c>
      <c r="B129" s="140"/>
      <c r="C129" s="140"/>
      <c r="D129" s="141"/>
    </row>
    <row r="130" spans="1:4" ht="15">
      <c r="A130" s="50">
        <v>61</v>
      </c>
      <c r="B130" s="44" t="s">
        <v>195</v>
      </c>
      <c r="C130" s="45" t="s">
        <v>42</v>
      </c>
      <c r="D130" s="51" t="s">
        <v>132</v>
      </c>
    </row>
    <row r="131" spans="1:4" ht="15">
      <c r="A131" s="50"/>
      <c r="B131" s="44" t="s">
        <v>125</v>
      </c>
      <c r="C131" s="45" t="s">
        <v>42</v>
      </c>
      <c r="D131" s="51">
        <v>82573.77</v>
      </c>
    </row>
    <row r="132" spans="1:4" ht="25.5">
      <c r="A132" s="50"/>
      <c r="B132" s="44" t="s">
        <v>263</v>
      </c>
      <c r="C132" s="45" t="s">
        <v>264</v>
      </c>
      <c r="D132" s="89">
        <v>38.79</v>
      </c>
    </row>
    <row r="133" spans="1:4" ht="15">
      <c r="A133" s="50"/>
      <c r="B133" s="44" t="s">
        <v>265</v>
      </c>
      <c r="C133" s="45" t="s">
        <v>169</v>
      </c>
      <c r="D133" s="89">
        <v>77966.62</v>
      </c>
    </row>
    <row r="134" spans="1:4" ht="15">
      <c r="A134" s="50"/>
      <c r="B134" s="44" t="s">
        <v>266</v>
      </c>
      <c r="C134" s="45" t="s">
        <v>169</v>
      </c>
      <c r="D134" s="46" t="s">
        <v>328</v>
      </c>
    </row>
    <row r="135" spans="1:4" ht="15">
      <c r="A135" s="50"/>
      <c r="B135" s="44" t="s">
        <v>267</v>
      </c>
      <c r="C135" s="45" t="s">
        <v>169</v>
      </c>
      <c r="D135" s="46" t="s">
        <v>329</v>
      </c>
    </row>
    <row r="136" spans="1:4" ht="25.5">
      <c r="A136" s="50"/>
      <c r="B136" s="44" t="s">
        <v>268</v>
      </c>
      <c r="C136" s="45" t="s">
        <v>169</v>
      </c>
      <c r="D136" s="89">
        <v>77966.62</v>
      </c>
    </row>
    <row r="137" spans="1:4" ht="25.5">
      <c r="A137" s="50"/>
      <c r="B137" s="44" t="s">
        <v>269</v>
      </c>
      <c r="C137" s="45" t="s">
        <v>169</v>
      </c>
      <c r="D137" s="46" t="s">
        <v>328</v>
      </c>
    </row>
    <row r="138" spans="1:4" ht="25.5">
      <c r="A138" s="50"/>
      <c r="B138" s="44" t="s">
        <v>270</v>
      </c>
      <c r="C138" s="45" t="s">
        <v>169</v>
      </c>
      <c r="D138" s="46" t="s">
        <v>329</v>
      </c>
    </row>
    <row r="139" spans="1:4" ht="25.5">
      <c r="A139" s="50"/>
      <c r="B139" s="44" t="s">
        <v>271</v>
      </c>
      <c r="C139" s="45" t="s">
        <v>169</v>
      </c>
      <c r="D139" s="30">
        <v>0</v>
      </c>
    </row>
    <row r="140" spans="1:4" ht="15.75" customHeight="1">
      <c r="A140" s="139" t="s">
        <v>262</v>
      </c>
      <c r="B140" s="140"/>
      <c r="C140" s="140"/>
      <c r="D140" s="141"/>
    </row>
    <row r="141" spans="1:4" ht="15">
      <c r="A141" s="50">
        <v>62</v>
      </c>
      <c r="B141" s="44" t="s">
        <v>195</v>
      </c>
      <c r="C141" s="45" t="s">
        <v>42</v>
      </c>
      <c r="D141" s="51" t="s">
        <v>133</v>
      </c>
    </row>
    <row r="142" spans="1:4" ht="15">
      <c r="A142" s="50"/>
      <c r="B142" s="44" t="s">
        <v>125</v>
      </c>
      <c r="C142" s="45" t="s">
        <v>42</v>
      </c>
      <c r="D142" s="51" t="s">
        <v>212</v>
      </c>
    </row>
    <row r="143" spans="1:4" ht="25.5">
      <c r="A143" s="50"/>
      <c r="B143" s="44" t="s">
        <v>263</v>
      </c>
      <c r="C143" s="45" t="s">
        <v>264</v>
      </c>
      <c r="D143" s="56" t="s">
        <v>324</v>
      </c>
    </row>
    <row r="144" spans="1:4" ht="15">
      <c r="A144" s="50"/>
      <c r="B144" s="44" t="s">
        <v>265</v>
      </c>
      <c r="C144" s="45" t="s">
        <v>169</v>
      </c>
      <c r="D144" s="56" t="s">
        <v>325</v>
      </c>
    </row>
    <row r="145" spans="1:4" ht="15">
      <c r="A145" s="50"/>
      <c r="B145" s="44" t="s">
        <v>266</v>
      </c>
      <c r="C145" s="45" t="s">
        <v>169</v>
      </c>
      <c r="D145" s="46" t="s">
        <v>330</v>
      </c>
    </row>
    <row r="146" spans="1:4" ht="15">
      <c r="A146" s="50"/>
      <c r="B146" s="44" t="s">
        <v>267</v>
      </c>
      <c r="C146" s="45" t="s">
        <v>169</v>
      </c>
      <c r="D146" s="46" t="s">
        <v>331</v>
      </c>
    </row>
    <row r="147" spans="1:4" ht="25.5">
      <c r="A147" s="50"/>
      <c r="B147" s="44" t="s">
        <v>268</v>
      </c>
      <c r="C147" s="45" t="s">
        <v>169</v>
      </c>
      <c r="D147" s="56" t="s">
        <v>325</v>
      </c>
    </row>
    <row r="148" spans="1:4" ht="25.5">
      <c r="A148" s="50"/>
      <c r="B148" s="44" t="s">
        <v>269</v>
      </c>
      <c r="C148" s="45" t="s">
        <v>169</v>
      </c>
      <c r="D148" s="46" t="s">
        <v>330</v>
      </c>
    </row>
    <row r="149" spans="1:4" ht="25.5">
      <c r="A149" s="50"/>
      <c r="B149" s="44" t="s">
        <v>270</v>
      </c>
      <c r="C149" s="45" t="s">
        <v>169</v>
      </c>
      <c r="D149" s="46" t="s">
        <v>331</v>
      </c>
    </row>
    <row r="150" spans="1:4" ht="25.5">
      <c r="A150" s="50"/>
      <c r="B150" s="44" t="s">
        <v>271</v>
      </c>
      <c r="C150" s="45" t="s">
        <v>169</v>
      </c>
      <c r="D150" s="30">
        <v>0</v>
      </c>
    </row>
    <row r="151" spans="1:4" ht="15.75" customHeight="1">
      <c r="A151" s="139" t="s">
        <v>262</v>
      </c>
      <c r="B151" s="140"/>
      <c r="C151" s="140"/>
      <c r="D151" s="141"/>
    </row>
    <row r="152" spans="1:4" ht="15">
      <c r="A152" s="50">
        <v>63</v>
      </c>
      <c r="B152" s="44" t="s">
        <v>195</v>
      </c>
      <c r="C152" s="45" t="s">
        <v>42</v>
      </c>
      <c r="D152" s="51" t="s">
        <v>135</v>
      </c>
    </row>
    <row r="153" spans="1:4" ht="15">
      <c r="A153" s="50"/>
      <c r="B153" s="44" t="s">
        <v>125</v>
      </c>
      <c r="C153" s="45" t="s">
        <v>42</v>
      </c>
      <c r="D153" s="51" t="s">
        <v>137</v>
      </c>
    </row>
    <row r="154" spans="1:4" ht="25.5">
      <c r="A154" s="50"/>
      <c r="B154" s="44" t="s">
        <v>263</v>
      </c>
      <c r="C154" s="45" t="s">
        <v>264</v>
      </c>
      <c r="D154" s="56" t="s">
        <v>326</v>
      </c>
    </row>
    <row r="155" spans="1:4" ht="15">
      <c r="A155" s="50"/>
      <c r="B155" s="44" t="s">
        <v>265</v>
      </c>
      <c r="C155" s="45" t="s">
        <v>169</v>
      </c>
      <c r="D155" s="56" t="s">
        <v>327</v>
      </c>
    </row>
    <row r="156" spans="1:4" ht="15">
      <c r="A156" s="50"/>
      <c r="B156" s="44" t="s">
        <v>266</v>
      </c>
      <c r="C156" s="45" t="s">
        <v>169</v>
      </c>
      <c r="D156" s="30">
        <v>82573.77</v>
      </c>
    </row>
    <row r="157" spans="1:4" ht="15">
      <c r="A157" s="50"/>
      <c r="B157" s="44" t="s">
        <v>267</v>
      </c>
      <c r="C157" s="45" t="s">
        <v>169</v>
      </c>
      <c r="D157" s="30">
        <v>14486.95</v>
      </c>
    </row>
    <row r="158" spans="1:4" ht="25.5">
      <c r="A158" s="50"/>
      <c r="B158" s="44" t="s">
        <v>268</v>
      </c>
      <c r="C158" s="45" t="s">
        <v>169</v>
      </c>
      <c r="D158" s="56" t="s">
        <v>327</v>
      </c>
    </row>
    <row r="159" spans="1:4" ht="25.5">
      <c r="A159" s="50"/>
      <c r="B159" s="44" t="s">
        <v>269</v>
      </c>
      <c r="C159" s="45" t="s">
        <v>169</v>
      </c>
      <c r="D159" s="30">
        <v>82573.77</v>
      </c>
    </row>
    <row r="160" spans="1:4" ht="25.5">
      <c r="A160" s="50"/>
      <c r="B160" s="44" t="s">
        <v>270</v>
      </c>
      <c r="C160" s="45" t="s">
        <v>169</v>
      </c>
      <c r="D160" s="30">
        <v>14486.95</v>
      </c>
    </row>
    <row r="161" spans="1:4" ht="25.5">
      <c r="A161" s="50"/>
      <c r="B161" s="44" t="s">
        <v>271</v>
      </c>
      <c r="C161" s="45" t="s">
        <v>169</v>
      </c>
      <c r="D161" s="30">
        <v>0</v>
      </c>
    </row>
    <row r="162" spans="1:4" ht="15.75" customHeight="1">
      <c r="A162" s="164" t="s">
        <v>272</v>
      </c>
      <c r="B162" s="165"/>
      <c r="C162" s="165"/>
      <c r="D162" s="166"/>
    </row>
    <row r="163" spans="1:4" ht="15">
      <c r="A163" s="32">
        <v>64</v>
      </c>
      <c r="B163" s="21" t="s">
        <v>255</v>
      </c>
      <c r="C163" s="23" t="s">
        <v>64</v>
      </c>
      <c r="D163" s="28">
        <v>0</v>
      </c>
    </row>
    <row r="164" spans="1:4" ht="15">
      <c r="A164" s="32">
        <v>65</v>
      </c>
      <c r="B164" s="21" t="s">
        <v>256</v>
      </c>
      <c r="C164" s="23" t="s">
        <v>64</v>
      </c>
      <c r="D164" s="28">
        <v>0</v>
      </c>
    </row>
    <row r="165" spans="1:4" ht="25.5">
      <c r="A165" s="32">
        <v>66</v>
      </c>
      <c r="B165" s="21" t="s">
        <v>257</v>
      </c>
      <c r="C165" s="23" t="s">
        <v>42</v>
      </c>
      <c r="D165" s="28" t="s">
        <v>68</v>
      </c>
    </row>
    <row r="166" spans="1:4" ht="15">
      <c r="A166" s="32">
        <v>67</v>
      </c>
      <c r="B166" s="21" t="s">
        <v>258</v>
      </c>
      <c r="C166" s="23" t="s">
        <v>169</v>
      </c>
      <c r="D166" s="30">
        <v>0</v>
      </c>
    </row>
    <row r="167" spans="1:4" ht="15.75" customHeight="1">
      <c r="A167" s="164" t="s">
        <v>36</v>
      </c>
      <c r="B167" s="165"/>
      <c r="C167" s="165"/>
      <c r="D167" s="166"/>
    </row>
    <row r="168" spans="1:4" ht="15">
      <c r="A168" s="32">
        <v>68</v>
      </c>
      <c r="B168" s="21" t="s">
        <v>273</v>
      </c>
      <c r="C168" s="23" t="s">
        <v>64</v>
      </c>
      <c r="D168" s="28">
        <v>0</v>
      </c>
    </row>
    <row r="169" spans="1:4" ht="15">
      <c r="A169" s="32">
        <v>69</v>
      </c>
      <c r="B169" s="21" t="s">
        <v>274</v>
      </c>
      <c r="C169" s="23" t="s">
        <v>275</v>
      </c>
      <c r="D169" s="28">
        <v>0</v>
      </c>
    </row>
    <row r="170" spans="1:4" ht="26.25" thickBot="1">
      <c r="A170" s="42">
        <v>70</v>
      </c>
      <c r="B170" s="34" t="s">
        <v>276</v>
      </c>
      <c r="C170" s="35" t="s">
        <v>169</v>
      </c>
      <c r="D170" s="52">
        <v>0</v>
      </c>
    </row>
    <row r="171" ht="15">
      <c r="A171" s="2" t="s">
        <v>182</v>
      </c>
    </row>
  </sheetData>
  <sheetProtection selectLockedCells="1" selectUnlockedCells="1"/>
  <mergeCells count="14">
    <mergeCell ref="A1:D1"/>
    <mergeCell ref="A6:D6"/>
    <mergeCell ref="A162:D162"/>
    <mergeCell ref="A32:B32"/>
    <mergeCell ref="A33:B33"/>
    <mergeCell ref="A30:D30"/>
    <mergeCell ref="A31:B31"/>
    <mergeCell ref="A66:D66"/>
    <mergeCell ref="A111:D111"/>
    <mergeCell ref="A167:D167"/>
    <mergeCell ref="A118:D118"/>
    <mergeCell ref="A129:D129"/>
    <mergeCell ref="A140:D140"/>
    <mergeCell ref="A151:D151"/>
  </mergeCells>
  <printOptions/>
  <pageMargins left="0.15748031496062992" right="0.21" top="0.15748031496062992" bottom="0.15748031496062992" header="0.1574803149606299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2019-03-29T08:00:22Z</cp:lastPrinted>
  <dcterms:modified xsi:type="dcterms:W3CDTF">2019-03-29T08:00:26Z</dcterms:modified>
  <cp:category/>
  <cp:version/>
  <cp:contentType/>
  <cp:contentStatus/>
</cp:coreProperties>
</file>